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erver2\サーバ共有\2025(R7補正)_SHIFT\00-1_HP掲載資料元データ\R7補正_HP掲載図書フォルダー\"/>
    </mc:Choice>
  </mc:AlternateContent>
  <xr:revisionPtr revIDLastSave="0" documentId="13_ncr:1_{71BFF045-3DA0-4843-BF26-753AAF2A7D46}"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140" r:id="rId2"/>
    <sheet name="記入上の注意(2者)" sheetId="129" r:id="rId3"/>
    <sheet name="【非表示】記入上の注意" sheetId="106" state="hidden" r:id="rId4"/>
    <sheet name="1.代表事業者_1" sheetId="141" r:id="rId5"/>
    <sheet name="2.代表事業者_2" sheetId="142" r:id="rId6"/>
    <sheet name="3.共同事業者" sheetId="143" r:id="rId7"/>
    <sheet name="4.グループ申請" sheetId="135" r:id="rId8"/>
    <sheet name="5.役割分担" sheetId="136" r:id="rId9"/>
    <sheet name="別紙2-2.代表事業者2者(1)" sheetId="144" r:id="rId10"/>
    <sheet name="別紙2-3.代表事業者2者(2)" sheetId="145" r:id="rId11"/>
    <sheet name="別紙2-4.代表事業者2者(3)" sheetId="146" r:id="rId12"/>
    <sheet name="CO2排出量計算書表紙(基準年度活動量)" sheetId="71" r:id="rId13"/>
    <sheet name="基準年度活動量(工場・事業場全体)" sheetId="72" r:id="rId14"/>
    <sheet name="基準年度活動量(主要システム系統)" sheetId="73" r:id="rId15"/>
    <sheet name="CO2削減計画書表紙(CO2削減効果)" sheetId="74" r:id="rId16"/>
    <sheet name="本事業の概要" sheetId="81" r:id="rId17"/>
    <sheet name="導入前後比較図" sheetId="75" r:id="rId18"/>
    <sheet name="対策概要　導入前後設備" sheetId="128" r:id="rId19"/>
    <sheet name="事業のパラメータ" sheetId="56" r:id="rId20"/>
    <sheet name="対策個票まとめ" sheetId="118" r:id="rId21"/>
    <sheet name="自主的対策概要" sheetId="127" r:id="rId22"/>
    <sheet name="対策個票1" sheetId="83" r:id="rId23"/>
    <sheet name="【非表示】排出係数" sheetId="78" state="hidden" r:id="rId24"/>
    <sheet name="対策個票2" sheetId="109" r:id="rId25"/>
    <sheet name="対策個票3" sheetId="119" r:id="rId26"/>
    <sheet name="対策個票4" sheetId="120" r:id="rId27"/>
    <sheet name="対策個票5" sheetId="121" r:id="rId28"/>
    <sheet name="対策個票6" sheetId="126" r:id="rId29"/>
    <sheet name="対策個票7" sheetId="122" r:id="rId30"/>
    <sheet name="対策個票8" sheetId="123" r:id="rId31"/>
    <sheet name="対策個票9" sheetId="124" r:id="rId32"/>
    <sheet name="対策個票10" sheetId="125" r:id="rId33"/>
    <sheet name="別添1.敷地境界(代表事業者_1)" sheetId="63" r:id="rId34"/>
    <sheet name="別添1.敷地境界(代表事業者_2)" sheetId="147" r:id="rId35"/>
    <sheet name="別添1.敷地境界(グループ申請)" sheetId="65" r:id="rId36"/>
    <sheet name="別添2.その他の審査項目" sheetId="58" r:id="rId37"/>
    <sheet name="別添3.LD-Tech" sheetId="60" r:id="rId38"/>
    <sheet name="別添4.他の補助事業" sheetId="55" r:id="rId39"/>
    <sheet name="data" sheetId="59" state="hidden" r:id="rId40"/>
  </sheets>
  <definedNames>
    <definedName name="a" localSheetId="13">#REF!</definedName>
    <definedName name="a" localSheetId="14">#REF!</definedName>
    <definedName name="a" localSheetId="22">#REF!</definedName>
    <definedName name="a" localSheetId="32">#REF!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#REF!</definedName>
    <definedName name="L2Tech" localSheetId="13">#REF!</definedName>
    <definedName name="L2Tech" localSheetId="14">#REF!</definedName>
    <definedName name="L2Tech" localSheetId="22">#REF!</definedName>
    <definedName name="L2Tech" localSheetId="32">#REF!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 localSheetId="31">#REF!</definedName>
    <definedName name="L2Tech">#REF!</definedName>
    <definedName name="Num" localSheetId="13">#REF!</definedName>
    <definedName name="Num" localSheetId="14">#REF!</definedName>
    <definedName name="Num" localSheetId="22">#REF!</definedName>
    <definedName name="Num" localSheetId="32">#REF!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 localSheetId="31">#REF!</definedName>
    <definedName name="Num">#REF!</definedName>
    <definedName name="_xlnm.Print_Area" localSheetId="3">【非表示】記入上の注意!$A$1:$Y$73</definedName>
    <definedName name="_xlnm.Print_Area" localSheetId="4">'1.代表事業者_1'!$A$1:$Y$57</definedName>
    <definedName name="_xlnm.Print_Area" localSheetId="5">'2.代表事業者_2'!$A$1:$Y$57</definedName>
    <definedName name="_xlnm.Print_Area" localSheetId="6">'3.共同事業者'!$A$1:$Y$48</definedName>
    <definedName name="_xlnm.Print_Area" localSheetId="7">'4.グループ申請'!$A$1:$Y$50</definedName>
    <definedName name="_xlnm.Print_Area" localSheetId="8">'5.役割分担'!$A$1:$Y$47</definedName>
    <definedName name="_xlnm.Print_Area" localSheetId="15">'CO2削減計画書表紙(CO2削減効果)'!$A$1:$L$33</definedName>
    <definedName name="_xlnm.Print_Area" localSheetId="12">'CO2排出量計算書表紙(基準年度活動量)'!$A$1:$L$37</definedName>
    <definedName name="_xlnm.Print_Area" localSheetId="13">'基準年度活動量(工場・事業場全体)'!$A$1:$X$50</definedName>
    <definedName name="_xlnm.Print_Area" localSheetId="14">'基準年度活動量(主要システム系統)'!$A$1:$X$80</definedName>
    <definedName name="_xlnm.Print_Area" localSheetId="2">'記入上の注意(2者)'!$A$1:$Y$59</definedName>
    <definedName name="_xlnm.Print_Area" localSheetId="19">事業のパラメータ!$A$1:$Y$44</definedName>
    <definedName name="_xlnm.Print_Area" localSheetId="21">自主的対策概要!$A$1:$Y$48</definedName>
    <definedName name="_xlnm.Print_Area" localSheetId="18">'対策概要　導入前後設備'!$A$1:$AJ$56</definedName>
    <definedName name="_xlnm.Print_Area" localSheetId="22">対策個票1!$A$1:$K$83</definedName>
    <definedName name="_xlnm.Print_Area" localSheetId="32">対策個票10!$A$1:$K$83</definedName>
    <definedName name="_xlnm.Print_Area" localSheetId="24">対策個票2!$A$1:$K$83</definedName>
    <definedName name="_xlnm.Print_Area" localSheetId="25">対策個票3!$A$1:$K$83</definedName>
    <definedName name="_xlnm.Print_Area" localSheetId="26">対策個票4!$A$1:$K$83</definedName>
    <definedName name="_xlnm.Print_Area" localSheetId="27">対策個票5!$A$1:$K$83</definedName>
    <definedName name="_xlnm.Print_Area" localSheetId="28">対策個票6!$A$1:$K$83</definedName>
    <definedName name="_xlnm.Print_Area" localSheetId="29">対策個票7!$A$1:$K$83</definedName>
    <definedName name="_xlnm.Print_Area" localSheetId="30">対策個票8!$A$1:$K$83</definedName>
    <definedName name="_xlnm.Print_Area" localSheetId="31">対策個票9!$A$1:$K$83</definedName>
    <definedName name="_xlnm.Print_Area" localSheetId="20">対策個票まとめ!$A$1:$I$34</definedName>
    <definedName name="_xlnm.Print_Area" localSheetId="17">導入前後比較図!$A$1:$W$146</definedName>
    <definedName name="_xlnm.Print_Area" localSheetId="1">表紙様式第1別紙!$A$1:$Y$45</definedName>
    <definedName name="_xlnm.Print_Area" localSheetId="9">'別紙2-2.代表事業者2者(1)'!$A$1:$AG$57</definedName>
    <definedName name="_xlnm.Print_Area" localSheetId="10">'別紙2-3.代表事業者2者(2)'!$A$1:$AG$57</definedName>
    <definedName name="_xlnm.Print_Area" localSheetId="11">'別紙2-4.代表事業者2者(3)'!$A$1:$AG$57</definedName>
    <definedName name="_xlnm.Print_Area" localSheetId="35">'別添1.敷地境界(グループ申請)'!$A$1:$Y$190</definedName>
    <definedName name="_xlnm.Print_Area" localSheetId="33">'別添1.敷地境界(代表事業者_1)'!$A$1:$Y$48</definedName>
    <definedName name="_xlnm.Print_Area" localSheetId="34">'別添1.敷地境界(代表事業者_2)'!$A$1:$Y$48</definedName>
    <definedName name="_xlnm.Print_Area" localSheetId="36">'別添2.その他の審査項目'!$A$1:$Y$45</definedName>
    <definedName name="_xlnm.Print_Area" localSheetId="37">'別添3.LD-Tech'!$A$1:$Y$27</definedName>
    <definedName name="_xlnm.Print_Area" localSheetId="38">'別添4.他の補助事業'!$A$1:$Y$36</definedName>
    <definedName name="_xlnm.Print_Area" localSheetId="16">本事業の概要!$A$1:$Y$65</definedName>
    <definedName name="夏">#REF!</definedName>
    <definedName name="冬">#REF!</definedName>
    <definedName name="番号" localSheetId="13">#REF!</definedName>
    <definedName name="番号" localSheetId="14">#REF!</definedName>
    <definedName name="番号" localSheetId="22">#REF!</definedName>
    <definedName name="番号" localSheetId="32">#REF!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 localSheetId="31">#REF!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K6" i="59" l="1"/>
  <c r="TJ6" i="59"/>
  <c r="TI6" i="59"/>
  <c r="TH6" i="59"/>
  <c r="TG6" i="59"/>
  <c r="TF6" i="59"/>
  <c r="TE6" i="59"/>
  <c r="TD6" i="59"/>
  <c r="TC6" i="59"/>
  <c r="TB6" i="59"/>
  <c r="TA6" i="59"/>
  <c r="SZ6" i="59"/>
  <c r="SY6" i="59"/>
  <c r="SX6" i="59"/>
  <c r="SU6" i="59"/>
  <c r="ST6" i="59"/>
  <c r="SS6" i="59"/>
  <c r="SR6" i="59"/>
  <c r="SQ6" i="59"/>
  <c r="SP6" i="59"/>
  <c r="SO6" i="59"/>
  <c r="SN6" i="59"/>
  <c r="SM6" i="59"/>
  <c r="SL6" i="59"/>
  <c r="SK6" i="59"/>
  <c r="SJ6" i="59"/>
  <c r="SI6" i="59"/>
  <c r="RV6" i="59"/>
  <c r="RO6" i="59"/>
  <c r="RH6" i="59"/>
  <c r="RA6" i="59"/>
  <c r="QT6" i="59"/>
  <c r="QM6" i="59"/>
  <c r="QF6" i="59"/>
  <c r="PY6" i="59"/>
  <c r="PR6" i="59"/>
  <c r="PK6" i="59"/>
  <c r="OU6" i="59"/>
  <c r="OT6" i="59"/>
  <c r="OS6" i="59"/>
  <c r="OR6" i="59"/>
  <c r="OQ6" i="59"/>
  <c r="OP6" i="59"/>
  <c r="OO6" i="59"/>
  <c r="ON6" i="59"/>
  <c r="OM6" i="59"/>
  <c r="OL6" i="59"/>
  <c r="OK6" i="59"/>
  <c r="OJ6" i="59"/>
  <c r="OI6" i="59"/>
  <c r="OH6" i="59"/>
  <c r="OD6" i="59"/>
  <c r="OC6" i="59"/>
  <c r="OB6" i="59"/>
  <c r="OA6" i="59"/>
  <c r="NZ6" i="59"/>
  <c r="NY6" i="59"/>
  <c r="NX6" i="59"/>
  <c r="NW6" i="59"/>
  <c r="NV6" i="59"/>
  <c r="NU6" i="59"/>
  <c r="NT6" i="59"/>
  <c r="NS6" i="59"/>
  <c r="NR6" i="59"/>
  <c r="NQ6" i="59"/>
  <c r="NP6" i="59"/>
  <c r="NL6" i="59"/>
  <c r="NK6" i="59"/>
  <c r="NJ6" i="59"/>
  <c r="NI6" i="59"/>
  <c r="NH6" i="59"/>
  <c r="NG6" i="59"/>
  <c r="NF6" i="59"/>
  <c r="NE6" i="59"/>
  <c r="ND6" i="59"/>
  <c r="NC6" i="59"/>
  <c r="NB6" i="59"/>
  <c r="NA6" i="59"/>
  <c r="MZ6" i="59"/>
  <c r="MY6" i="59"/>
  <c r="MX6" i="59"/>
  <c r="MT6" i="59"/>
  <c r="MS6" i="59"/>
  <c r="MR6" i="59"/>
  <c r="MQ6" i="59"/>
  <c r="MP6" i="59"/>
  <c r="MO6" i="59"/>
  <c r="MN6" i="59"/>
  <c r="MM6" i="59"/>
  <c r="ML6" i="59"/>
  <c r="MK6" i="59"/>
  <c r="MJ6" i="59"/>
  <c r="MI6" i="59"/>
  <c r="MH6" i="59"/>
  <c r="MG6" i="59"/>
  <c r="MF6" i="59"/>
  <c r="MB6" i="59"/>
  <c r="MA6" i="59"/>
  <c r="LZ6" i="59"/>
  <c r="LY6" i="59"/>
  <c r="LX6" i="59"/>
  <c r="LW6" i="59"/>
  <c r="LV6" i="59"/>
  <c r="LU6" i="59"/>
  <c r="LT6" i="59"/>
  <c r="LS6" i="59"/>
  <c r="LR6" i="59"/>
  <c r="LQ6" i="59"/>
  <c r="LP6" i="59"/>
  <c r="LO6" i="59"/>
  <c r="LN6" i="59"/>
  <c r="LJ6" i="59"/>
  <c r="LI6" i="59"/>
  <c r="LH6" i="59"/>
  <c r="LG6" i="59"/>
  <c r="LF6" i="59"/>
  <c r="LE6" i="59"/>
  <c r="LD6" i="59"/>
  <c r="LC6" i="59"/>
  <c r="LB6" i="59"/>
  <c r="LA6" i="59"/>
  <c r="KZ6" i="59"/>
  <c r="KY6" i="59"/>
  <c r="KX6" i="59"/>
  <c r="KW6" i="59"/>
  <c r="KV6" i="59"/>
  <c r="KR6" i="59"/>
  <c r="KQ6" i="59"/>
  <c r="KP6" i="59"/>
  <c r="KO6" i="59"/>
  <c r="KN6" i="59"/>
  <c r="KM6" i="59"/>
  <c r="KL6" i="59"/>
  <c r="KK6" i="59"/>
  <c r="KJ6" i="59"/>
  <c r="KI6" i="59"/>
  <c r="KH6" i="59"/>
  <c r="KG6" i="59"/>
  <c r="KF6" i="59"/>
  <c r="KE6" i="59"/>
  <c r="KD6" i="59"/>
  <c r="JZ6" i="59"/>
  <c r="JY6" i="59"/>
  <c r="JX6" i="59"/>
  <c r="JW6" i="59"/>
  <c r="JV6" i="59"/>
  <c r="JU6" i="59"/>
  <c r="JT6" i="59"/>
  <c r="JS6" i="59"/>
  <c r="JR6" i="59"/>
  <c r="JQ6" i="59"/>
  <c r="JP6" i="59"/>
  <c r="JO6" i="59"/>
  <c r="JN6" i="59"/>
  <c r="JM6" i="59"/>
  <c r="JL6" i="59"/>
  <c r="JH6" i="59"/>
  <c r="JG6" i="59"/>
  <c r="JF6" i="59"/>
  <c r="JE6" i="59"/>
  <c r="JD6" i="59"/>
  <c r="JC6" i="59"/>
  <c r="JB6" i="59"/>
  <c r="JA6" i="59"/>
  <c r="IZ6" i="59"/>
  <c r="IY6" i="59"/>
  <c r="IX6" i="59"/>
  <c r="IW6" i="59"/>
  <c r="IV6" i="59"/>
  <c r="IU6" i="59"/>
  <c r="IT6" i="59"/>
  <c r="IP6" i="59"/>
  <c r="IO6" i="59"/>
  <c r="IN6" i="59"/>
  <c r="IM6" i="59"/>
  <c r="IL6" i="59"/>
  <c r="IK6" i="59"/>
  <c r="IJ6" i="59"/>
  <c r="II6" i="59"/>
  <c r="IH6" i="59"/>
  <c r="IG6" i="59"/>
  <c r="IF6" i="59"/>
  <c r="IE6" i="59"/>
  <c r="ID6" i="59"/>
  <c r="IC6" i="59"/>
  <c r="IB6" i="59"/>
  <c r="HX6" i="59"/>
  <c r="HV6" i="59"/>
  <c r="HU6" i="59"/>
  <c r="HT6" i="59"/>
  <c r="HR6" i="59"/>
  <c r="HQ6" i="59"/>
  <c r="HP6" i="59"/>
  <c r="HO6" i="59"/>
  <c r="HN6" i="59"/>
  <c r="HM6" i="59"/>
  <c r="HL6" i="59"/>
  <c r="HK6" i="59"/>
  <c r="HI6" i="59"/>
  <c r="HH6" i="59"/>
  <c r="HG6" i="59"/>
  <c r="HF6" i="59"/>
  <c r="HE6" i="59"/>
  <c r="HD6" i="59"/>
  <c r="HC6" i="59"/>
  <c r="HB6" i="59"/>
  <c r="GZ6" i="59"/>
  <c r="GY6" i="59"/>
  <c r="GX6" i="59"/>
  <c r="GV6" i="59"/>
  <c r="GW6" i="59"/>
  <c r="GU6" i="59"/>
  <c r="GT6" i="59"/>
  <c r="GS6" i="59"/>
  <c r="GR6" i="59"/>
  <c r="GQ6" i="59"/>
  <c r="GP6" i="59"/>
  <c r="GO6" i="59"/>
  <c r="GN6" i="59"/>
  <c r="GM6" i="59"/>
  <c r="GL6" i="59"/>
  <c r="GK6" i="59"/>
  <c r="GJ6" i="59"/>
  <c r="GI6" i="59"/>
  <c r="GH6" i="59"/>
  <c r="GG6" i="59"/>
  <c r="GF6" i="59"/>
  <c r="GE6" i="59"/>
  <c r="GD6" i="59"/>
  <c r="GC6" i="59"/>
  <c r="GB6" i="59"/>
  <c r="GA6" i="59"/>
  <c r="FZ6" i="59"/>
  <c r="FY6" i="59"/>
  <c r="FX6" i="59"/>
  <c r="FW6" i="59"/>
  <c r="FV6" i="59"/>
  <c r="FU6" i="59"/>
  <c r="FT6" i="59"/>
  <c r="FS6" i="59"/>
  <c r="FR6" i="59"/>
  <c r="FQ6" i="59"/>
  <c r="FP6" i="59"/>
  <c r="FO6" i="59"/>
  <c r="FN6" i="59"/>
  <c r="FM6" i="59"/>
  <c r="FL6" i="59"/>
  <c r="FK6" i="59"/>
  <c r="FJ6" i="59"/>
  <c r="FI6" i="59"/>
  <c r="FH6" i="59"/>
  <c r="FG6" i="59"/>
  <c r="FF6" i="59"/>
  <c r="FE6" i="59"/>
  <c r="FD6" i="59"/>
  <c r="FC6" i="59"/>
  <c r="FB6" i="59"/>
  <c r="FA6" i="59"/>
  <c r="EZ6" i="59"/>
  <c r="EY6" i="59"/>
  <c r="EX6" i="59"/>
  <c r="EW6" i="59"/>
  <c r="EV6" i="59"/>
  <c r="EU6" i="59"/>
  <c r="ET6" i="59"/>
  <c r="ES6" i="59"/>
  <c r="ER6" i="59"/>
  <c r="EQ6" i="59"/>
  <c r="EP6" i="59"/>
  <c r="EO6" i="59"/>
  <c r="EN6" i="59"/>
  <c r="EM6" i="59"/>
  <c r="EL6" i="59"/>
  <c r="EK6" i="59"/>
  <c r="EJ6" i="59"/>
  <c r="EI6" i="59"/>
  <c r="EH6" i="59"/>
  <c r="EG6" i="59"/>
  <c r="EF6" i="59"/>
  <c r="EE6" i="59"/>
  <c r="ED6" i="59"/>
  <c r="EC6" i="59"/>
  <c r="EB6" i="59"/>
  <c r="EA6" i="59"/>
  <c r="DZ6" i="59"/>
  <c r="DY6" i="59"/>
  <c r="DX6" i="59"/>
  <c r="DW6" i="59"/>
  <c r="DV6" i="59"/>
  <c r="DU6" i="59"/>
  <c r="DT6" i="59"/>
  <c r="DS6" i="59"/>
  <c r="DR6" i="59"/>
  <c r="DQ6" i="59"/>
  <c r="DP6" i="59"/>
  <c r="DO6" i="59"/>
  <c r="DN6" i="59"/>
  <c r="DM6" i="59"/>
  <c r="DL6" i="59"/>
  <c r="DK6" i="59"/>
  <c r="DJ6" i="59"/>
  <c r="DI6" i="59"/>
  <c r="DH6" i="59"/>
  <c r="DG6" i="59"/>
  <c r="DF6" i="59"/>
  <c r="DE6" i="59"/>
  <c r="DD6" i="59"/>
  <c r="DC6" i="59"/>
  <c r="DB6" i="59"/>
  <c r="DA6" i="59"/>
  <c r="CZ6" i="59"/>
  <c r="CY6" i="59"/>
  <c r="CX6" i="59"/>
  <c r="CW6" i="59"/>
  <c r="CV6" i="59"/>
  <c r="CU6" i="59"/>
  <c r="CT6" i="59"/>
  <c r="CS6" i="59"/>
  <c r="CR6" i="59"/>
  <c r="CQ6" i="59"/>
  <c r="CP6" i="59"/>
  <c r="CO6" i="59"/>
  <c r="CN6" i="59"/>
  <c r="CM6" i="59"/>
  <c r="CL6" i="59"/>
  <c r="CK6" i="59"/>
  <c r="CJ6" i="59"/>
  <c r="CI6" i="59"/>
  <c r="CH6" i="59"/>
  <c r="CG6" i="59"/>
  <c r="CF6" i="59"/>
  <c r="CE6" i="59"/>
  <c r="CD6" i="59"/>
  <c r="CC6" i="59"/>
  <c r="CB6" i="59"/>
  <c r="CA6" i="59"/>
  <c r="BZ6" i="59"/>
  <c r="BY6" i="59"/>
  <c r="BX6" i="59"/>
  <c r="BW6" i="59"/>
  <c r="BV6" i="59"/>
  <c r="BU6" i="59"/>
  <c r="BT6" i="59"/>
  <c r="BS6" i="59"/>
  <c r="BR6" i="59"/>
  <c r="BQ6" i="59"/>
  <c r="BP6" i="59"/>
  <c r="BO6" i="59"/>
  <c r="BN6" i="59"/>
  <c r="BM6" i="59"/>
  <c r="BL6" i="59"/>
  <c r="BK6" i="59"/>
  <c r="BJ6" i="59"/>
  <c r="BI6" i="59"/>
  <c r="BH6" i="59"/>
  <c r="BG6" i="59"/>
  <c r="BF6" i="59"/>
  <c r="BE6" i="59"/>
  <c r="BD6" i="59"/>
  <c r="BC6" i="59"/>
  <c r="BB6" i="59"/>
  <c r="BA6" i="59"/>
  <c r="AZ6" i="59"/>
  <c r="AY6" i="59"/>
  <c r="AX6" i="59"/>
  <c r="AW6" i="59"/>
  <c r="AV6" i="59"/>
  <c r="AU6" i="59"/>
  <c r="AT6" i="59"/>
  <c r="AS6" i="59"/>
  <c r="AR6" i="59"/>
  <c r="AQ6" i="59"/>
  <c r="AP6" i="59"/>
  <c r="AO6" i="59"/>
  <c r="AN6" i="59"/>
  <c r="AM6" i="59"/>
  <c r="AL6" i="59"/>
  <c r="AK6" i="59"/>
  <c r="AJ6" i="59"/>
  <c r="AI6" i="59"/>
  <c r="AH6" i="59"/>
  <c r="AG6" i="59"/>
  <c r="AF6" i="59"/>
  <c r="AE6" i="59"/>
  <c r="AC6" i="59"/>
  <c r="AB6" i="59"/>
  <c r="AA6" i="59"/>
  <c r="Z6" i="59"/>
  <c r="Y6" i="59"/>
  <c r="X6" i="59"/>
  <c r="W6" i="59"/>
  <c r="V6" i="59"/>
  <c r="U6" i="59"/>
  <c r="T6" i="59"/>
  <c r="S6" i="59"/>
  <c r="R6" i="59"/>
  <c r="Q6" i="59"/>
  <c r="P6" i="59"/>
  <c r="O6" i="59"/>
  <c r="N6" i="59"/>
  <c r="M6" i="59"/>
  <c r="L6" i="59"/>
  <c r="K6" i="59"/>
  <c r="J6" i="59"/>
  <c r="I6" i="59"/>
  <c r="H6" i="59"/>
  <c r="G6" i="59"/>
  <c r="F6" i="59"/>
  <c r="E6" i="59"/>
  <c r="D6" i="59"/>
  <c r="C6" i="59"/>
  <c r="B6" i="59"/>
  <c r="A6" i="59"/>
  <c r="AC34" i="147"/>
  <c r="AC33" i="147"/>
  <c r="AC32" i="147"/>
  <c r="AC31" i="147"/>
  <c r="E5" i="81"/>
  <c r="E4" i="81"/>
  <c r="E3" i="81"/>
  <c r="C16" i="141"/>
  <c r="O20" i="56"/>
  <c r="O19" i="56"/>
  <c r="R12" i="146" l="1"/>
  <c r="C12" i="146"/>
  <c r="K12" i="146"/>
  <c r="Z7" i="146"/>
  <c r="R7" i="146"/>
  <c r="K7" i="146"/>
  <c r="C7" i="146"/>
  <c r="Z12" i="145"/>
  <c r="Z12" i="144"/>
  <c r="Z12" i="146" s="1"/>
  <c r="G2" i="145"/>
  <c r="C16" i="142"/>
  <c r="G2" i="144"/>
  <c r="I31" i="143"/>
  <c r="I24" i="143"/>
  <c r="I17" i="143"/>
  <c r="I10" i="143"/>
  <c r="I3" i="143"/>
  <c r="J20" i="142"/>
  <c r="J21" i="141"/>
  <c r="K46" i="146" l="1"/>
  <c r="J46" i="146"/>
  <c r="I46" i="146"/>
  <c r="H46" i="146"/>
  <c r="G46" i="146"/>
  <c r="S12" i="146"/>
  <c r="K10" i="146"/>
  <c r="K9" i="146"/>
  <c r="T7" i="146"/>
  <c r="S7" i="146"/>
  <c r="K46" i="145"/>
  <c r="J46" i="145"/>
  <c r="I46" i="145"/>
  <c r="H46" i="145"/>
  <c r="G46" i="145"/>
  <c r="AA12" i="145"/>
  <c r="AC12" i="145" s="1"/>
  <c r="AE12" i="145" s="1"/>
  <c r="AB12" i="145"/>
  <c r="AD12" i="145" s="1"/>
  <c r="AF12" i="145" s="1"/>
  <c r="T12" i="145"/>
  <c r="V12" i="145" s="1"/>
  <c r="X12" i="145" s="1"/>
  <c r="S12" i="145"/>
  <c r="U12" i="145" s="1"/>
  <c r="W12" i="145" s="1"/>
  <c r="R12" i="145"/>
  <c r="P12" i="145"/>
  <c r="O12" i="145"/>
  <c r="N12" i="145"/>
  <c r="M12" i="145"/>
  <c r="L12" i="145"/>
  <c r="K12" i="145"/>
  <c r="K10" i="145"/>
  <c r="K9" i="145"/>
  <c r="W7" i="145"/>
  <c r="U7" i="145"/>
  <c r="S7" i="145"/>
  <c r="R7" i="145"/>
  <c r="T7" i="145" s="1"/>
  <c r="K46" i="144"/>
  <c r="J46" i="144"/>
  <c r="I46" i="144"/>
  <c r="H46" i="144"/>
  <c r="G46" i="144"/>
  <c r="AA12" i="144"/>
  <c r="AC12" i="144" s="1"/>
  <c r="AE12" i="144" s="1"/>
  <c r="S12" i="144"/>
  <c r="U12" i="144" s="1"/>
  <c r="W12" i="144" s="1"/>
  <c r="P12" i="144"/>
  <c r="O12" i="144"/>
  <c r="N12" i="144"/>
  <c r="M12" i="144"/>
  <c r="L12" i="144"/>
  <c r="K12" i="144"/>
  <c r="K10" i="144"/>
  <c r="K9" i="144"/>
  <c r="S7" i="144"/>
  <c r="R7" i="144"/>
  <c r="AC38" i="143"/>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W7" i="146" l="1"/>
  <c r="AA7" i="146" s="1"/>
  <c r="W12" i="146"/>
  <c r="AA12" i="146" s="1"/>
  <c r="T12" i="146"/>
  <c r="V12" i="146" s="1"/>
  <c r="V7" i="146"/>
  <c r="X7" i="146" s="1"/>
  <c r="AB7" i="146" s="1"/>
  <c r="U12" i="146"/>
  <c r="U7" i="146"/>
  <c r="V7" i="145"/>
  <c r="X7" i="145" s="1"/>
  <c r="V7" i="144"/>
  <c r="T7" i="144"/>
  <c r="U7" i="144"/>
  <c r="W7" i="144" s="1"/>
  <c r="R12" i="144"/>
  <c r="AD7" i="146" l="1"/>
  <c r="AF7" i="146" s="1"/>
  <c r="AC12" i="146"/>
  <c r="AE12" i="146" s="1"/>
  <c r="AC7" i="146"/>
  <c r="AE7" i="146" s="1"/>
  <c r="X12" i="146"/>
  <c r="AB12" i="146" s="1"/>
  <c r="T12" i="144"/>
  <c r="V12" i="144" s="1"/>
  <c r="X12" i="144" s="1"/>
  <c r="AB12" i="144"/>
  <c r="AD12" i="144" s="1"/>
  <c r="AF12" i="144" s="1"/>
  <c r="X7" i="144"/>
  <c r="AD12" i="146" l="1"/>
  <c r="AF12" i="146" s="1"/>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B2" i="125" l="1"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C11" i="128" a="1"/>
  <c r="D12" i="118" a="1"/>
  <c r="C43" i="128" a="1"/>
  <c r="D14" i="118" a="1"/>
  <c r="C47" i="128" a="1"/>
  <c r="D47" i="128" a="1"/>
  <c r="C35" i="128" a="1"/>
  <c r="G11" i="128" a="1"/>
  <c r="D9" i="118" a="1"/>
  <c r="D35" i="128" a="1"/>
  <c r="D15" i="118" a="1"/>
  <c r="C21" i="128" a="1"/>
  <c r="J6" i="118" a="1"/>
  <c r="E14" i="118" a="1"/>
  <c r="D13" i="118" a="1"/>
  <c r="C8" i="118" a="1"/>
  <c r="D31" i="128" a="1"/>
  <c r="G35" i="128" a="1"/>
  <c r="C4" i="118" a="1"/>
  <c r="D10" i="118" a="1"/>
  <c r="D11" i="118" a="1"/>
  <c r="D43" i="128" a="1"/>
  <c r="D26" i="128" a="1"/>
  <c r="C16" i="128" a="1"/>
  <c r="D6" i="128" a="1"/>
  <c r="C6" i="128" a="1"/>
  <c r="G47" i="128" a="1"/>
  <c r="D16" i="128" a="1"/>
  <c r="G26" i="128" a="1"/>
  <c r="G31" i="128" a="1"/>
  <c r="D8" i="118" a="1"/>
  <c r="C39" i="128" a="1"/>
  <c r="C26" i="128" a="1"/>
  <c r="D17" i="118" a="1"/>
  <c r="D16" i="118" a="1"/>
  <c r="D11" i="128" a="1"/>
  <c r="G6" i="128" a="1"/>
  <c r="C31" i="128" a="1"/>
  <c r="D39" i="128" a="1"/>
  <c r="E13" i="118" a="1"/>
  <c r="G16" i="128" a="1"/>
  <c r="D21" i="128" a="1"/>
  <c r="G43" i="128" a="1"/>
  <c r="G39" i="128" a="1"/>
  <c r="G21" i="128" a="1"/>
  <c r="D15" i="118" l="1"/>
  <c r="RJ6" i="59" s="1"/>
  <c r="D8" i="118"/>
  <c r="PM6" i="59" s="1"/>
  <c r="D14" i="118"/>
  <c r="RC6" i="59" s="1"/>
  <c r="D13" i="118"/>
  <c r="QV6" i="59" s="1"/>
  <c r="D12" i="118"/>
  <c r="QO6" i="59" s="1"/>
  <c r="D17" i="118"/>
  <c r="RX6" i="59" s="1"/>
  <c r="D10" i="118"/>
  <c r="QA6" i="59" s="1"/>
  <c r="D11" i="118"/>
  <c r="QH6" i="59" s="1"/>
  <c r="D16" i="118"/>
  <c r="RQ6" i="59" s="1"/>
  <c r="D9" i="118"/>
  <c r="PT6" i="59" s="1"/>
  <c r="C4" i="118"/>
  <c r="J6" i="118"/>
  <c r="G6" i="128"/>
  <c r="IA6" i="59" s="1"/>
  <c r="D6" i="128"/>
  <c r="HZ6" i="59" s="1"/>
  <c r="E14" i="118"/>
  <c r="RD6" i="59" s="1"/>
  <c r="E13" i="118"/>
  <c r="QW6" i="59" s="1"/>
  <c r="G43" i="128"/>
  <c r="NO6" i="59" s="1"/>
  <c r="G39" i="128"/>
  <c r="MW6" i="59" s="1"/>
  <c r="G47" i="128"/>
  <c r="OG6" i="59" s="1"/>
  <c r="G35" i="128"/>
  <c r="ME6" i="59" s="1"/>
  <c r="G31" i="128"/>
  <c r="LM6" i="59" s="1"/>
  <c r="G21" i="128"/>
  <c r="KC6" i="59" s="1"/>
  <c r="G26" i="128"/>
  <c r="KU6" i="59" s="1"/>
  <c r="G16" i="128"/>
  <c r="JK6" i="59" s="1"/>
  <c r="G11" i="128"/>
  <c r="IS6" i="59" s="1"/>
  <c r="D39" i="128"/>
  <c r="MV6" i="59" s="1"/>
  <c r="D47" i="128"/>
  <c r="OF6" i="59" s="1"/>
  <c r="D43" i="128"/>
  <c r="NN6" i="59" s="1"/>
  <c r="D35" i="128"/>
  <c r="MD6" i="59" s="1"/>
  <c r="D31" i="128"/>
  <c r="LL6" i="59" s="1"/>
  <c r="D21" i="128"/>
  <c r="KB6" i="59" s="1"/>
  <c r="D11" i="128"/>
  <c r="IR6" i="59" s="1"/>
  <c r="D26" i="128"/>
  <c r="KT6" i="59" s="1"/>
  <c r="D16" i="128"/>
  <c r="JJ6" i="59" s="1"/>
  <c r="C35" i="128"/>
  <c r="MC6" i="59" s="1"/>
  <c r="C47" i="128"/>
  <c r="OE6" i="59" s="1"/>
  <c r="C43" i="128"/>
  <c r="NM6" i="59" s="1"/>
  <c r="C39" i="128"/>
  <c r="MU6" i="59" s="1"/>
  <c r="C31" i="128"/>
  <c r="LK6" i="59" s="1"/>
  <c r="C8" i="118"/>
  <c r="PL6" i="59" s="1"/>
  <c r="C11" i="128"/>
  <c r="IQ6" i="59" s="1"/>
  <c r="C16" i="128"/>
  <c r="JI6" i="59" s="1"/>
  <c r="C26" i="128"/>
  <c r="KS6" i="59" s="1"/>
  <c r="C21" i="128"/>
  <c r="KA6" i="59" s="1"/>
  <c r="C6" i="128"/>
  <c r="HY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9" i="118" a="1"/>
  <c r="C12" i="118" a="1"/>
  <c r="C13" i="118" a="1"/>
  <c r="C16" i="118" a="1"/>
  <c r="C11" i="118" a="1"/>
  <c r="C17" i="118" a="1"/>
  <c r="C14" i="118" a="1"/>
  <c r="C15" i="118" a="1"/>
  <c r="C10" i="118" a="1"/>
  <c r="G8" i="118" l="1" a="1"/>
  <c r="G8" i="118" s="1"/>
  <c r="F8" i="118" a="1"/>
  <c r="F8" i="118" s="1"/>
  <c r="PO6" i="59" s="1"/>
  <c r="K64" i="125"/>
  <c r="K46" i="125"/>
  <c r="K46" i="124"/>
  <c r="K64" i="124"/>
  <c r="K64" i="123"/>
  <c r="K46" i="123"/>
  <c r="H64" i="122"/>
  <c r="K64" i="122"/>
  <c r="K46" i="122"/>
  <c r="H64" i="126"/>
  <c r="K64" i="126"/>
  <c r="C17" i="118"/>
  <c r="RW6" i="59" s="1"/>
  <c r="C16" i="118"/>
  <c r="RP6" i="59" s="1"/>
  <c r="C15" i="118"/>
  <c r="RI6" i="59" s="1"/>
  <c r="C14" i="118"/>
  <c r="RB6" i="59" s="1"/>
  <c r="C13" i="118"/>
  <c r="QU6" i="59" s="1"/>
  <c r="C12" i="118"/>
  <c r="QN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SW6" i="59"/>
  <c r="SV6" i="59"/>
  <c r="AC11" i="58"/>
  <c r="AC10" i="58"/>
  <c r="HW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QL6" i="59" s="1"/>
  <c r="QG6" i="59"/>
  <c r="F10" i="118" a="1"/>
  <c r="F10" i="118" s="1"/>
  <c r="QC6" i="59" s="1"/>
  <c r="PZ6" i="59"/>
  <c r="F9" i="118" a="1"/>
  <c r="F9" i="118" s="1"/>
  <c r="PV6" i="59" s="1"/>
  <c r="PS6" i="59"/>
  <c r="H8" i="118"/>
  <c r="PQ6" i="59" s="1"/>
  <c r="PP6" i="59"/>
  <c r="F11" i="118" a="1"/>
  <c r="F11" i="118" s="1"/>
  <c r="QJ6" i="59" s="1"/>
  <c r="F14" i="118" a="1"/>
  <c r="F14" i="118" s="1"/>
  <c r="RE6" i="59" s="1"/>
  <c r="H14" i="118"/>
  <c r="RG6" i="59" s="1"/>
  <c r="F15" i="118" a="1"/>
  <c r="F15" i="118" s="1"/>
  <c r="RL6" i="59" s="1"/>
  <c r="H15" i="118"/>
  <c r="RN6" i="59" s="1"/>
  <c r="F12" i="118" a="1"/>
  <c r="F12" i="118" s="1"/>
  <c r="QQ6" i="59" s="1"/>
  <c r="H12" i="118"/>
  <c r="QS6" i="59" s="1"/>
  <c r="F16" i="118" a="1"/>
  <c r="F16" i="118" s="1"/>
  <c r="RS6" i="59" s="1"/>
  <c r="H16" i="118"/>
  <c r="RU6" i="59" s="1"/>
  <c r="F13" i="118" a="1"/>
  <c r="F13" i="118" s="1"/>
  <c r="QX6" i="59" s="1"/>
  <c r="H13" i="118"/>
  <c r="QZ6" i="59" s="1"/>
  <c r="F17" i="118" a="1"/>
  <c r="F17" i="118" s="1"/>
  <c r="RZ6" i="59" s="1"/>
  <c r="H17" i="118"/>
  <c r="SB6" i="59" s="1"/>
  <c r="G9" i="118" a="1"/>
  <c r="G9" i="118" s="1"/>
  <c r="PW6" i="59" s="1"/>
  <c r="H9" i="118"/>
  <c r="PX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5" i="118" a="1"/>
  <c r="E16" i="118" a="1"/>
  <c r="E17" i="118" a="1"/>
  <c r="E17" i="118" l="1"/>
  <c r="RY6" i="59" s="1"/>
  <c r="E16" i="118"/>
  <c r="RR6" i="59" s="1"/>
  <c r="E15" i="118"/>
  <c r="RK6" i="59" s="1"/>
  <c r="F13" i="120"/>
  <c r="F13" i="121"/>
  <c r="F13" i="109"/>
  <c r="F14" i="109"/>
  <c r="F13" i="119"/>
  <c r="G17" i="118"/>
  <c r="SA6" i="59" s="1"/>
  <c r="G16" i="118"/>
  <c r="RT6" i="59" s="1"/>
  <c r="G15" i="118"/>
  <c r="RM6" i="59" s="1"/>
  <c r="G14" i="118"/>
  <c r="RF6" i="59" s="1"/>
  <c r="G12" i="118"/>
  <c r="QR6" i="59" s="1"/>
  <c r="G11" i="118"/>
  <c r="QK6" i="59" s="1"/>
  <c r="G10" i="118"/>
  <c r="QD6" i="59" s="1"/>
  <c r="G13" i="118"/>
  <c r="QY6" i="59" s="1"/>
  <c r="E9" i="118" a="1"/>
  <c r="E12" i="118" a="1"/>
  <c r="E11" i="118" a="1"/>
  <c r="E10" i="118" a="1"/>
  <c r="E12" i="118" l="1"/>
  <c r="QP6" i="59" s="1"/>
  <c r="E11" i="118"/>
  <c r="QI6" i="59" s="1"/>
  <c r="E10" i="118"/>
  <c r="E9" i="118"/>
  <c r="PU6" i="59" s="1"/>
  <c r="H10" i="118" l="1"/>
  <c r="QE6" i="59" s="1"/>
  <c r="QB6" i="59"/>
  <c r="E21" i="118"/>
  <c r="E20" i="118"/>
  <c r="C74" i="83"/>
  <c r="O9" i="56" l="1"/>
  <c r="OZ6" i="59" s="1"/>
  <c r="SH6" i="59"/>
  <c r="O8" i="56"/>
  <c r="OY6" i="59" s="1"/>
  <c r="SG6" i="59"/>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F6" i="59"/>
  <c r="O17" i="56"/>
  <c r="SE6" i="59"/>
  <c r="O18" i="56"/>
  <c r="SD6" i="59"/>
  <c r="E18" i="118"/>
  <c r="SC6" i="59" s="1"/>
  <c r="PN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OX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UH6" i="59"/>
  <c r="UG6" i="59"/>
  <c r="UF6" i="59"/>
  <c r="UE6" i="59"/>
  <c r="UD6" i="59"/>
  <c r="UC6" i="59"/>
  <c r="UB6" i="59"/>
  <c r="UA6" i="59"/>
  <c r="TZ6" i="59"/>
  <c r="TY6" i="59"/>
  <c r="TX6" i="59"/>
  <c r="TW6" i="59"/>
  <c r="TV6" i="59"/>
  <c r="TU6" i="59"/>
  <c r="TT6" i="59"/>
  <c r="TS6" i="59"/>
  <c r="TR6" i="59"/>
  <c r="TQ6" i="59"/>
  <c r="TP6" i="59"/>
  <c r="TO6" i="59"/>
  <c r="G29" i="56" l="1"/>
  <c r="AF7" i="56" s="1"/>
  <c r="AF8" i="56" s="1"/>
  <c r="PA6" i="59"/>
  <c r="O14" i="56"/>
  <c r="L33" i="56"/>
  <c r="XB6" i="59"/>
  <c r="XA6" i="59"/>
  <c r="WZ6" i="59"/>
  <c r="WY6" i="59"/>
  <c r="WX6" i="59"/>
  <c r="WW6" i="59"/>
  <c r="WV6" i="59"/>
  <c r="WU6" i="59"/>
  <c r="WT6" i="59"/>
  <c r="WS6" i="59"/>
  <c r="WR6" i="59"/>
  <c r="WQ6" i="59"/>
  <c r="WP6" i="59"/>
  <c r="WO6" i="59"/>
  <c r="WN6" i="59"/>
  <c r="WM6" i="59"/>
  <c r="WL6" i="59"/>
  <c r="WK6" i="59"/>
  <c r="WJ6" i="59"/>
  <c r="WI6" i="59"/>
  <c r="WH6" i="59"/>
  <c r="WG6" i="59"/>
  <c r="WF6" i="59"/>
  <c r="WE6" i="59"/>
  <c r="WD6" i="59"/>
  <c r="WC6" i="59"/>
  <c r="WB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US6" i="59"/>
  <c r="UR6" i="59"/>
  <c r="UQ6" i="59"/>
  <c r="UP6" i="59"/>
  <c r="UO6" i="59"/>
  <c r="UN6" i="59"/>
  <c r="UM6" i="59"/>
  <c r="UL6" i="59"/>
  <c r="UK6" i="59"/>
  <c r="UJ6" i="59"/>
  <c r="UI6" i="59"/>
  <c r="TN6" i="59"/>
  <c r="TM6" i="59"/>
  <c r="TL6" i="59"/>
  <c r="PF6" i="59"/>
  <c r="PE6" i="59"/>
  <c r="OW6" i="59"/>
  <c r="OV6" i="59"/>
  <c r="G33" i="56" l="1"/>
  <c r="PB6" i="59"/>
  <c r="G26" i="56" l="1"/>
  <c r="G24" i="56"/>
  <c r="PD6" i="59" l="1"/>
  <c r="N24" i="56" l="1"/>
  <c r="U24" i="56" s="1"/>
  <c r="PG6" i="59" s="1"/>
  <c r="N26" i="56" l="1"/>
  <c r="U26" i="56" s="1"/>
  <c r="PH6" i="59" s="1"/>
  <c r="PC6" i="59"/>
  <c r="Q33" i="56" l="1"/>
  <c r="PJ6" i="59" s="1"/>
  <c r="Q29" i="56" l="1"/>
  <c r="PI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<sst xmlns="http://schemas.openxmlformats.org/spreadsheetml/2006/main" count="4232" uniqueCount="1381">
  <si>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</si>
  <si>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</si>
  <si>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</si>
  <si>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</si>
  <si>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</si>
  <si>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</si>
  <si>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</si>
  <si>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</si>
  <si>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</si>
  <si>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</si>
  <si>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</si>
  <si>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</si>
  <si>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</si>
  <si>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</si>
  <si>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</si>
  <si>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</si>
  <si>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</si>
  <si>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</si>
  <si>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</si>
  <si>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</si>
  <si>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</si>
  <si>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</si>
  <si>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</si>
  <si>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</si>
  <si>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</si>
  <si>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</si>
  <si>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</si>
  <si>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</si>
  <si>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</si>
  <si>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</si>
  <si>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</si>
  <si>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</si>
  <si>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</si>
  <si>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</si>
  <si>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</si>
  <si>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</si>
  <si>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</si>
  <si>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</si>
  <si>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</si>
  <si>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</si>
  <si>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</si>
  <si>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</si>
  <si>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</si>
  <si>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</si>
  <si>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</si>
  <si>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</si>
  <si>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</si>
  <si>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</si>
  <si>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</si>
  <si>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</si>
  <si>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</si>
  <si>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</si>
  <si>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</si>
  <si>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</si>
  <si>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</si>
  <si>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</si>
  <si>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No.</t>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</si>
  <si>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</si>
  <si>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</si>
  <si>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</si>
  <si>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氏名</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</si>
  <si>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</si>
  <si>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</si>
  <si>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</si>
  <si>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</si>
  <si>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</si>
  <si>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</si>
  <si>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</si>
  <si>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</si>
  <si>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</si>
  <si>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</si>
  <si>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</si>
  <si>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</si>
  <si>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</si>
  <si>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</si>
  <si>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</si>
  <si>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</si>
  <si>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</si>
  <si>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</si>
  <si>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</si>
  <si>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</si>
  <si>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</si>
  <si>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</si>
  <si>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</si>
  <si>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</si>
  <si>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</si>
  <si>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</si>
  <si>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</si>
  <si>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</si>
  <si>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</si>
  <si>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</si>
  <si>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</si>
  <si>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</si>
  <si>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</si>
  <si>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</si>
  <si>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</si>
  <si>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代表事業者－1</t>
    <phoneticPr fontId="15"/>
  </si>
  <si>
    <t>代表事業者－2</t>
    <phoneticPr fontId="15"/>
  </si>
  <si>
    <t>代表事業者－1,2 まとめ</t>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</si>
  <si>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</si>
  <si>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</si>
  <si>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</si>
  <si>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</si>
  <si>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</si>
  <si>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</si>
  <si>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</si>
  <si>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</si>
  <si>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</si>
  <si>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</si>
  <si>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</si>
  <si>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</si>
  <si>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</si>
  <si>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</si>
  <si>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</si>
  <si>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</si>
  <si>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</si>
  <si>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</si>
  <si>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</si>
  <si>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</si>
  <si>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</si>
  <si>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</si>
  <si>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</si>
  <si>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</si>
  <si>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</si>
  <si>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代表事業者ー2</t>
    <rPh sb="0" eb="5">
      <t>ダイヒョウジギョウシャ</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</si>
  <si>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</si>
  <si>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</si>
  <si>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</si>
  <si>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</si>
  <si>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</si>
  <si>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2.代表事業者_2</t>
    <rPh sb="2" eb="7">
      <t>ダイヒョウジギョウシャ</t>
    </rPh>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</si>
  <si>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</si>
  <si>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</si>
  <si>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</si>
  <si>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</si>
  <si>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</si>
  <si>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（２）代表事業者ー2の情報</t>
    <rPh sb="3" eb="8">
      <t>ダイヒョウジギョウシャ</t>
    </rPh>
    <rPh sb="11" eb="13">
      <t>ジョウホウ</t>
    </rPh>
    <phoneticPr fontId="15"/>
  </si>
  <si>
    <t>（２）敷地境界</t>
    <rPh sb="3" eb="7">
      <t>シキチキョウカイ</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</si>
  <si>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</si>
  <si>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</si>
  <si>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</si>
  <si>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</si>
  <si>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代表事業者２者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</si>
  <si>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</si>
  <si>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</si>
  <si>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</si>
  <si>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</si>
  <si>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</si>
  <si>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</si>
  <si>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</si>
  <si>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</si>
  <si>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</si>
  <si>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代表事業者が１者／2者、グループ申請の有無等で、使用するシートが異なります。
以下の表に従い、使用するシート選択して下さい</t>
    <rPh sb="7" eb="8">
      <t>モノ</t>
    </rPh>
    <rPh sb="10" eb="11">
      <t>モノ</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</si>
  <si>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</si>
  <si>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</si>
  <si>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</si>
  <si>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</si>
  <si>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</si>
  <si>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</si>
  <si>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</si>
  <si>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</si>
  <si>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</si>
  <si>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</si>
  <si>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</si>
  <si>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</si>
  <si>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</si>
  <si>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</si>
  <si>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２．代表事業者－2</t>
    <rPh sb="2" eb="7">
      <t>ダイヒョウジギョウシャ</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</si>
  <si>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</si>
  <si>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</si>
  <si>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</si>
  <si>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</si>
  <si>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</si>
  <si>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</si>
  <si>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</si>
  <si>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</si>
  <si>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</si>
  <si>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</si>
  <si>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</si>
  <si>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</si>
  <si>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</si>
  <si>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</si>
  <si>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</si>
  <si>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</si>
  <si>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</si>
  <si>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</si>
  <si>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</si>
  <si>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</si>
  <si>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（3）代表事業者ー2の事業実施場所</t>
    <rPh sb="11" eb="17">
      <t>ジギョウジッシバショ</t>
    </rPh>
    <phoneticPr fontId="15"/>
  </si>
  <si>
    <t>（3）代表事業者ー1の事業実施場所</t>
    <rPh sb="11" eb="17">
      <t>ジギョウジッシバショ</t>
    </rPh>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</si>
  <si>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</si>
  <si>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</si>
  <si>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</si>
  <si>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</si>
  <si>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</si>
  <si>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</si>
  <si>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</si>
  <si>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</si>
  <si>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</si>
  <si>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</si>
  <si>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</si>
  <si>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</si>
  <si>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</si>
  <si>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</si>
  <si>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</si>
  <si>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</si>
  <si>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</si>
  <si>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</si>
  <si>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</si>
  <si>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</si>
  <si>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</si>
  <si>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</si>
  <si>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</si>
  <si>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</si>
  <si>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</si>
  <si>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</si>
  <si>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</si>
  <si>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</si>
  <si>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</si>
  <si>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</si>
  <si>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</si>
  <si>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</si>
  <si>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</si>
  <si>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</si>
  <si>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</si>
  <si>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</si>
  <si>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</si>
  <si>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</si>
  <si>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</si>
  <si>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</si>
  <si>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</si>
  <si>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</si>
  <si>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</si>
  <si>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</si>
  <si>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</si>
  <si>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</si>
  <si>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</si>
  <si>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</si>
  <si>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</si>
  <si>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</si>
  <si>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</si>
  <si>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</si>
  <si>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</si>
  <si>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</si>
  <si>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</si>
  <si>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</si>
  <si>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</si>
  <si>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</si>
  <si>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</si>
  <si>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</si>
  <si>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</si>
  <si>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</si>
  <si>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</si>
  <si>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</si>
  <si>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</si>
  <si>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</si>
  <si>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</si>
  <si>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</si>
  <si>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</si>
  <si>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</si>
  <si>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</si>
  <si>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</si>
  <si>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</si>
  <si>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</si>
  <si>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</si>
  <si>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</si>
  <si>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</si>
  <si>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</si>
  <si>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</si>
  <si>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</si>
  <si>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</si>
  <si>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</si>
  <si>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</si>
  <si>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</si>
  <si>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</si>
  <si>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</si>
  <si>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</si>
  <si>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</si>
  <si>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</si>
  <si>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</si>
  <si>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</si>
  <si>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</si>
  <si>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</si>
  <si>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</si>
  <si>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</si>
  <si>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</si>
  <si>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</si>
  <si>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</si>
  <si>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</si>
  <si>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</si>
  <si>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</si>
  <si>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</si>
  <si>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</si>
  <si>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</si>
  <si>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</si>
  <si>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</si>
  <si>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</si>
  <si>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</si>
  <si>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</si>
  <si>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</si>
  <si>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</si>
  <si>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</si>
  <si>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</si>
  <si>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</si>
  <si>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</si>
  <si>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</si>
  <si>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</si>
  <si>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</si>
  <si>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</si>
  <si>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</si>
  <si>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</si>
  <si>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</si>
  <si>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</si>
  <si>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</si>
  <si>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</si>
  <si>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</si>
  <si>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</si>
  <si>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</si>
  <si>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</si>
  <si>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</si>
  <si>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</si>
  <si>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</si>
  <si>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</si>
  <si>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</si>
  <si>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</si>
  <si>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</si>
  <si>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</si>
  <si>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</si>
  <si>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</si>
  <si>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</si>
  <si>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</si>
  <si>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</si>
  <si>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</si>
  <si>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</si>
  <si>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</si>
  <si>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</si>
  <si>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</si>
  <si>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</si>
  <si>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</si>
  <si>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P23</t>
    <phoneticPr fontId="15"/>
  </si>
  <si>
    <t>J24</t>
    <phoneticPr fontId="15"/>
  </si>
  <si>
    <t>J26</t>
    <phoneticPr fontId="15"/>
  </si>
  <si>
    <t>J27</t>
    <phoneticPr fontId="15"/>
  </si>
  <si>
    <t>W27</t>
    <phoneticPr fontId="15"/>
  </si>
  <si>
    <t>J28</t>
    <phoneticPr fontId="15"/>
  </si>
  <si>
    <t>J29</t>
    <phoneticPr fontId="15"/>
  </si>
  <si>
    <t>L30</t>
    <phoneticPr fontId="15"/>
  </si>
  <si>
    <t>T30</t>
    <phoneticPr fontId="15"/>
  </si>
  <si>
    <t>J31</t>
    <phoneticPr fontId="15"/>
  </si>
  <si>
    <t>J32</t>
    <phoneticPr fontId="15"/>
  </si>
  <si>
    <t>L33</t>
    <phoneticPr fontId="15"/>
  </si>
  <si>
    <t>T33</t>
    <phoneticPr fontId="15"/>
  </si>
  <si>
    <t>J35</t>
    <phoneticPr fontId="15"/>
  </si>
  <si>
    <t>J37</t>
    <phoneticPr fontId="15"/>
  </si>
  <si>
    <t>J38</t>
    <phoneticPr fontId="15"/>
  </si>
  <si>
    <t>L39</t>
    <phoneticPr fontId="15"/>
  </si>
  <si>
    <t>T39</t>
    <phoneticPr fontId="15"/>
  </si>
  <si>
    <t>P40</t>
    <phoneticPr fontId="15"/>
  </si>
  <si>
    <t>J41</t>
    <phoneticPr fontId="15"/>
  </si>
  <si>
    <t>J43</t>
    <phoneticPr fontId="15"/>
  </si>
  <si>
    <t>J44</t>
    <phoneticPr fontId="15"/>
  </si>
  <si>
    <t>F51</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</si>
  <si>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</si>
  <si>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</si>
  <si>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</si>
  <si>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</si>
  <si>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</si>
  <si>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</si>
  <si>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</si>
  <si>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</si>
  <si>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</si>
  <si>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</si>
  <si>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</si>
  <si>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</si>
  <si>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</si>
  <si>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</si>
  <si>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</si>
  <si>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</si>
  <si>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</si>
  <si>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</si>
  <si>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</si>
  <si>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</si>
  <si>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</si>
  <si>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</si>
  <si>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</si>
  <si>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</si>
  <si>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</si>
  <si>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</si>
  <si>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</si>
  <si>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</si>
  <si>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</si>
  <si>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</si>
  <si>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</si>
  <si>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</si>
  <si>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</si>
  <si>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</si>
  <si>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</si>
  <si>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</si>
  <si>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</si>
  <si>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</si>
  <si>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</si>
  <si>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</si>
  <si>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</si>
  <si>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</si>
  <si>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</si>
  <si>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</si>
  <si>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</si>
  <si>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</si>
  <si>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</si>
  <si>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</si>
  <si>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</si>
  <si>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</si>
  <si>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</si>
  <si>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</si>
  <si>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</si>
  <si>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</si>
  <si>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</si>
  <si>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</si>
  <si>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</si>
  <si>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</si>
  <si>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</si>
  <si>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</si>
  <si>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</si>
  <si>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</si>
  <si>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</si>
  <si>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</si>
  <si>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</si>
  <si>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</si>
  <si>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</si>
  <si>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</si>
  <si>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</si>
  <si>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</si>
  <si>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</si>
  <si>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</si>
  <si>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</si>
  <si>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</si>
  <si>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</si>
  <si>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</si>
  <si>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</si>
  <si>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</si>
  <si>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</si>
  <si>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</si>
  <si>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</si>
  <si>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</si>
  <si>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</si>
  <si>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</si>
  <si>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</si>
  <si>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</si>
  <si>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</si>
  <si>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</si>
  <si>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</si>
  <si>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</si>
  <si>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</si>
  <si>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</si>
  <si>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</si>
  <si>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</si>
  <si>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</si>
  <si>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</si>
  <si>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</si>
  <si>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</si>
  <si>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</si>
  <si>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</si>
  <si>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</si>
  <si>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</si>
  <si>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</si>
  <si>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</si>
  <si>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</si>
  <si>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</si>
  <si>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</si>
  <si>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</si>
  <si>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</si>
  <si>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</si>
  <si>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</si>
  <si>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</si>
  <si>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</si>
  <si>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</si>
  <si>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</si>
  <si>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</si>
  <si>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</si>
  <si>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</si>
  <si>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</si>
  <si>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</si>
  <si>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</si>
  <si>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</si>
  <si>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</si>
  <si>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</si>
  <si>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</si>
  <si>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</si>
  <si>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</si>
  <si>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</si>
  <si>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</si>
  <si>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</si>
  <si>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</si>
  <si>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</si>
  <si>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</si>
  <si>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</si>
  <si>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</si>
  <si>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</si>
  <si>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</si>
  <si>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</si>
  <si>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</si>
  <si>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</si>
  <si>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</si>
  <si>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</si>
  <si>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</si>
  <si>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</si>
  <si>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</si>
  <si>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</si>
  <si>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</si>
  <si>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</si>
  <si>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</si>
  <si>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</si>
  <si>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</si>
  <si>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</si>
  <si>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</si>
  <si>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</si>
  <si>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</si>
  <si>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</si>
  <si>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</si>
  <si>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令和4年度</t>
    <rPh sb="0" eb="2">
      <t>レイワ</t>
    </rPh>
    <rPh sb="3" eb="5">
      <t>ネンド</t>
    </rPh>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</si>
  <si>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</si>
  <si>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</si>
  <si>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</si>
  <si>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</si>
  <si>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</si>
  <si>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</si>
  <si>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</si>
  <si>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</si>
  <si>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</si>
  <si>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</si>
  <si>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</si>
  <si>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</si>
  <si>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</si>
  <si>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</si>
  <si>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</si>
  <si>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</si>
  <si>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</si>
  <si>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</si>
  <si>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</si>
  <si>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</si>
  <si>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</si>
  <si>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</si>
  <si>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</si>
  <si>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</si>
  <si>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</si>
  <si>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</si>
  <si>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</si>
  <si>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</si>
  <si>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</si>
  <si>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</si>
  <si>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</si>
  <si>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</si>
  <si>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</si>
  <si>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</si>
  <si>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</si>
  <si>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</si>
  <si>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</si>
  <si>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</si>
  <si>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</si>
  <si>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</si>
  <si>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</si>
  <si>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</si>
  <si>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</si>
  <si>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</si>
  <si>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</si>
  <si>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</si>
  <si>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</si>
  <si>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</si>
  <si>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</si>
  <si>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</si>
  <si>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</si>
  <si>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</si>
  <si>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</si>
  <si>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</si>
  <si>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</si>
  <si>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</si>
  <si>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</si>
  <si>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</si>
  <si>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</si>
  <si>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</si>
  <si>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</si>
  <si>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</si>
  <si>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</si>
  <si>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</si>
  <si>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</si>
  <si>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</si>
  <si>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</si>
  <si>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</si>
  <si>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</si>
  <si>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</si>
  <si>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</si>
  <si>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実施計画書表紙</t>
    <rPh sb="0" eb="2">
      <t>ジッシ</t>
    </rPh>
    <rPh sb="2" eb="5">
      <t>ケイカクショ</t>
    </rPh>
    <rPh sb="5" eb="7">
      <t>ヒョウシ</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</si>
  <si>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</si>
  <si>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</si>
  <si>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</si>
  <si>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</si>
  <si>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</si>
  <si>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</si>
  <si>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</si>
  <si>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</si>
  <si>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</si>
  <si>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</si>
  <si>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</si>
  <si>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</si>
  <si>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</si>
  <si>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</si>
  <si>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</si>
  <si>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</si>
  <si>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</si>
  <si>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</si>
  <si>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</si>
  <si>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</si>
  <si>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</si>
  <si>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</si>
  <si>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</si>
  <si>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</si>
  <si>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</si>
  <si>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</si>
  <si>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</si>
  <si>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</si>
  <si>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</si>
  <si>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</si>
  <si>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</si>
  <si>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</si>
  <si>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</si>
  <si>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</si>
  <si>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</si>
  <si>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</si>
  <si>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</si>
  <si>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</si>
  <si>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</si>
  <si>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</si>
  <si>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</si>
  <si>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</si>
  <si>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</si>
  <si>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</si>
  <si>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</si>
  <si>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</si>
  <si>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</si>
  <si>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</si>
  <si>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</si>
  <si>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</si>
  <si>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</si>
  <si>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</si>
  <si>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</si>
  <si>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</si>
  <si>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</si>
  <si>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</si>
  <si>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</si>
  <si>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</si>
  <si>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</si>
  <si>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</si>
  <si>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</si>
  <si>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</si>
  <si>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</si>
  <si>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</si>
  <si>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</si>
  <si>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</si>
  <si>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</si>
  <si>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</si>
  <si>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</si>
  <si>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</si>
  <si>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</si>
  <si>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</si>
  <si>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</si>
  <si>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</si>
  <si>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</si>
  <si>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</si>
  <si>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</si>
  <si>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</si>
  <si>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</si>
  <si>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</si>
  <si>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</si>
  <si>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</si>
  <si>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</si>
  <si>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</si>
  <si>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</si>
  <si>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</si>
  <si>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</si>
  <si>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</si>
  <si>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</si>
  <si>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</si>
  <si>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</si>
  <si>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</si>
  <si>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</si>
  <si>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</si>
  <si>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</si>
  <si>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</si>
  <si>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</si>
  <si>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</si>
  <si>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</si>
  <si>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</si>
  <si>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</si>
  <si>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</si>
  <si>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</si>
  <si>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</si>
  <si>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</si>
  <si>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</si>
  <si>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</si>
  <si>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</si>
  <si>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</si>
  <si>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</si>
  <si>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</si>
  <si>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</si>
  <si>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</si>
  <si>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</si>
  <si>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</si>
  <si>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</si>
  <si>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</si>
  <si>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</si>
  <si>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</si>
  <si>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</si>
  <si>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</si>
  <si>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</si>
  <si>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</si>
  <si>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</si>
  <si>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</si>
  <si>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</si>
  <si>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</si>
  <si>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</si>
  <si>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</si>
  <si>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</si>
  <si>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</si>
  <si>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</si>
  <si>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</si>
  <si>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</si>
  <si>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</si>
  <si>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</si>
  <si>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</si>
  <si>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</si>
  <si>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</si>
  <si>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</si>
  <si>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</si>
  <si>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</si>
  <si>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本事業の訴求ポイント</t>
    <rPh sb="0" eb="1">
      <t>ホン</t>
    </rPh>
    <rPh sb="1" eb="3">
      <t>ジギョウ</t>
    </rPh>
    <rPh sb="4" eb="6">
      <t>ソキュウ</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</si>
  <si>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</si>
  <si>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</si>
  <si>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</si>
  <si>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</si>
  <si>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</si>
  <si>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</si>
  <si>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</si>
  <si>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</si>
  <si>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</si>
  <si>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</si>
  <si>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</si>
  <si>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</si>
  <si>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</si>
  <si>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</si>
  <si>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</si>
  <si>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</si>
  <si>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</si>
  <si>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</si>
  <si>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</si>
  <si>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</si>
  <si>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</si>
  <si>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</si>
  <si>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</si>
  <si>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</si>
  <si>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</si>
  <si>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</si>
  <si>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</si>
  <si>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</si>
  <si>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</si>
  <si>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</si>
  <si>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</si>
  <si>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</si>
  <si>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</si>
  <si>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</si>
  <si>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</si>
  <si>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</si>
  <si>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</si>
  <si>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</si>
  <si>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</si>
  <si>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</si>
  <si>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</si>
  <si>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</si>
  <si>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</si>
  <si>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</si>
  <si>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</si>
  <si>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</si>
  <si>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</si>
  <si>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</si>
  <si>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</si>
  <si>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</si>
  <si>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</si>
  <si>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</si>
  <si>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</si>
  <si>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</si>
  <si>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</si>
  <si>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</si>
  <si>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</si>
  <si>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</si>
  <si>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</si>
  <si>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</si>
  <si>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</si>
  <si>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2026年度</t>
    <rPh sb="4" eb="6">
      <t>ネンド</t>
    </rPh>
    <phoneticPr fontId="15"/>
  </si>
  <si>
    <t>1.代表事業者1者(1年目)</t>
    <rPh sb="8" eb="9">
      <t>モノ</t>
    </rPh>
    <rPh sb="11" eb="13">
      <t>ネンメ</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</si>
  <si>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</si>
  <si>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</si>
  <si>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</si>
  <si>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5.代表事業者2_1者(1年目)</t>
    <rPh sb="2" eb="4">
      <t>ダイヒョウ</t>
    </rPh>
    <rPh sb="4" eb="7">
      <t>ジギョウシャ</t>
    </rPh>
    <rPh sb="10" eb="11">
      <t>モノ</t>
    </rPh>
    <phoneticPr fontId="15"/>
  </si>
  <si>
    <t>6.代表事業者2_1者(2年目)</t>
    <rPh sb="2" eb="4">
      <t>ダイヒョウ</t>
    </rPh>
    <rPh sb="4" eb="7">
      <t>ジギョウシャ</t>
    </rPh>
    <rPh sb="10" eb="11">
      <t>モノ</t>
    </rPh>
    <phoneticPr fontId="15"/>
  </si>
  <si>
    <t>7.代表事業者2_1者(3年目)</t>
    <rPh sb="2" eb="4">
      <t>ダイヒョウ</t>
    </rPh>
    <rPh sb="4" eb="7">
      <t>ジギョウシャ</t>
    </rPh>
    <rPh sb="10" eb="11">
      <t>モノ</t>
    </rPh>
    <phoneticPr fontId="15"/>
  </si>
  <si>
    <t>8.代表事業者2_1者(合計)</t>
    <rPh sb="10" eb="11">
      <t>モノ</t>
    </rPh>
    <phoneticPr fontId="15"/>
  </si>
  <si>
    <t>9.代表事業者2_2者(1年目)</t>
    <rPh sb="10" eb="11">
      <t>モノ</t>
    </rPh>
    <phoneticPr fontId="15"/>
  </si>
  <si>
    <t>10.代表事業者2_2者(2年目)</t>
    <rPh sb="11" eb="12">
      <t>モノ</t>
    </rPh>
    <phoneticPr fontId="15"/>
  </si>
  <si>
    <t>11.代表事業者2_2者(3年目)</t>
    <rPh sb="11" eb="12">
      <t>モノ</t>
    </rPh>
    <phoneticPr fontId="15"/>
  </si>
  <si>
    <t>12.代表事業者2_2者(合計)</t>
    <rPh sb="11" eb="12">
      <t>モノ</t>
    </rPh>
    <phoneticPr fontId="15"/>
  </si>
  <si>
    <t>13.代表事業者2者まとめ(1年目)</t>
    <rPh sb="9" eb="10">
      <t>モノ</t>
    </rPh>
    <phoneticPr fontId="15"/>
  </si>
  <si>
    <t>14.代表事業者2者まとめ(2年目)</t>
    <rPh sb="9" eb="10">
      <t>モノ</t>
    </rPh>
    <phoneticPr fontId="15"/>
  </si>
  <si>
    <t>15.代表事業者2者まとめ(3年目)</t>
    <rPh sb="9" eb="10">
      <t>モノ</t>
    </rPh>
    <phoneticPr fontId="15"/>
  </si>
  <si>
    <t>16.代表事業者2者まとめ(合計)</t>
    <rPh sb="9" eb="10">
      <t>モノ</t>
    </rPh>
    <phoneticPr fontId="15"/>
  </si>
  <si>
    <t>別紙2</t>
    <rPh sb="0" eb="2">
      <t>ベッシ</t>
    </rPh>
    <phoneticPr fontId="15"/>
  </si>
  <si>
    <t>資料</t>
    <rPh sb="0" eb="2">
      <t>シリョウ</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</si>
  <si>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</si>
  <si>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</si>
  <si>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</si>
  <si>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別添</t>
    <rPh sb="0" eb="2">
      <t>ベッテン</t>
    </rPh>
    <phoneticPr fontId="15"/>
  </si>
  <si>
    <t>1.敷地境界(代表事業者_1)</t>
    <rPh sb="2" eb="4">
      <t>シキチ</t>
    </rPh>
    <rPh sb="4" eb="6">
      <t>キョウカイ</t>
    </rPh>
    <rPh sb="7" eb="9">
      <t>ダイヒョウ</t>
    </rPh>
    <rPh sb="9" eb="12">
      <t>ジギョウシャ</t>
    </rPh>
    <phoneticPr fontId="15"/>
  </si>
  <si>
    <t>1.敷地境界(代表事業者_2)</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</si>
  <si>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</si>
  <si>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</si>
  <si>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</si>
  <si>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</si>
  <si>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</si>
  <si>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</si>
  <si>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</si>
  <si>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</si>
  <si>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</si>
  <si>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</si>
  <si>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</si>
  <si>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</si>
  <si>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</si>
  <si>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</si>
  <si>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</si>
  <si>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</si>
  <si>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</si>
  <si>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</si>
  <si>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</si>
  <si>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</si>
  <si>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</si>
  <si>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</si>
  <si>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</si>
  <si>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</si>
  <si>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</si>
  <si>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</si>
  <si>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</si>
  <si>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</si>
  <si>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</si>
  <si>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</si>
  <si>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</si>
  <si>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</si>
  <si>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</si>
  <si>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</si>
  <si>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</si>
  <si>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</si>
  <si>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</si>
  <si>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</si>
  <si>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</si>
  <si>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</si>
  <si>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</si>
  <si>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</si>
  <si>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</si>
  <si>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</si>
  <si>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</si>
  <si>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</si>
  <si>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</si>
  <si>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</si>
  <si>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</si>
  <si>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</si>
  <si>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</si>
  <si>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</si>
  <si>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</si>
  <si>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</si>
  <si>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</si>
  <si>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</si>
  <si>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</si>
  <si>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</si>
  <si>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</si>
  <si>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</si>
  <si>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</si>
  <si>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</si>
  <si>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</si>
  <si>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</si>
  <si>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</si>
  <si>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</si>
  <si>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</si>
  <si>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</si>
  <si>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</si>
  <si>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</si>
  <si>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</si>
  <si>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</si>
  <si>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</si>
  <si>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</si>
  <si>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</si>
  <si>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</si>
  <si>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</si>
  <si>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</si>
  <si>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</si>
  <si>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</si>
  <si>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</si>
  <si>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</si>
  <si>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</si>
  <si>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</si>
  <si>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</si>
  <si>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</si>
  <si>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</si>
  <si>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</si>
  <si>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</si>
  <si>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</si>
  <si>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</si>
  <si>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</si>
  <si>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</si>
  <si>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</si>
  <si>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</si>
  <si>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</si>
  <si>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</si>
  <si>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</si>
  <si>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</si>
  <si>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</si>
  <si>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</si>
  <si>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</si>
  <si>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</si>
  <si>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</si>
  <si>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</si>
  <si>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</si>
  <si>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</si>
  <si>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</si>
  <si>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</si>
  <si>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</si>
  <si>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</si>
  <si>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</si>
  <si>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</si>
  <si>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</si>
  <si>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</si>
  <si>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</si>
  <si>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</si>
  <si>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</si>
  <si>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</si>
  <si>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</si>
  <si>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</si>
  <si>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</si>
  <si>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</si>
  <si>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</si>
  <si>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</si>
  <si>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</si>
  <si>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</si>
  <si>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</si>
  <si>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</si>
  <si>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</si>
  <si>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</si>
  <si>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</si>
  <si>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</si>
  <si>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</si>
  <si>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</si>
  <si>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</si>
  <si>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</si>
  <si>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</si>
  <si>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</si>
  <si>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</si>
  <si>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</si>
  <si>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</si>
  <si>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</si>
  <si>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</si>
  <si>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</si>
  <si>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</si>
  <si>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</si>
  <si>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</si>
  <si>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</si>
  <si>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</si>
  <si>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</si>
  <si>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</si>
  <si>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</si>
  <si>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</si>
  <si>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</si>
  <si>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</si>
  <si>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</si>
  <si>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</si>
  <si>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</si>
  <si>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</si>
  <si>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</si>
  <si>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</si>
  <si>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</si>
  <si>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</si>
  <si>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</si>
  <si>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</si>
  <si>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</si>
  <si>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</si>
  <si>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</si>
  <si>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</si>
  <si>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</si>
  <si>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</si>
  <si>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</si>
  <si>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</si>
  <si>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</si>
  <si>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</si>
  <si>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</si>
  <si>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</si>
  <si>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</si>
  <si>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</si>
  <si>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</si>
  <si>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</si>
  <si>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</si>
  <si>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</si>
  <si>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</si>
  <si>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</si>
  <si>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</si>
  <si>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</si>
  <si>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</si>
  <si>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</si>
  <si>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</si>
  <si>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</si>
  <si>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</si>
  <si>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</si>
  <si>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</si>
  <si>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</si>
  <si>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</si>
  <si>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</si>
  <si>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</si>
  <si>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</si>
  <si>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</si>
  <si>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</si>
  <si>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</si>
  <si>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</si>
  <si>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</si>
  <si>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</si>
  <si>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</si>
  <si>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</si>
  <si>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</si>
  <si>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</si>
  <si>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</si>
  <si>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</si>
  <si>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</si>
  <si>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</si>
  <si>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</si>
  <si>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</si>
  <si>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</si>
  <si>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</si>
  <si>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代表事業者が2者用です。グループ申請の有無等で、使用するシートが異なります。
以下の表に従い、使用するシート選択して下さい</t>
    <rPh sb="7" eb="8">
      <t>モノ</t>
    </rPh>
    <rPh sb="8" eb="9">
      <t>ヨウ</t>
    </rPh>
    <phoneticPr fontId="15"/>
  </si>
  <si>
    <t>別紙2</t>
    <phoneticPr fontId="15"/>
  </si>
  <si>
    <t>2.代表事業者2者(1)</t>
    <rPh sb="8" eb="9">
      <t>モノ</t>
    </rPh>
    <phoneticPr fontId="15"/>
  </si>
  <si>
    <t>3.代表事業者2者(2)</t>
    <rPh sb="8" eb="9">
      <t>モノ</t>
    </rPh>
    <phoneticPr fontId="15"/>
  </si>
  <si>
    <t>4.代表事業者2者(3)</t>
    <rPh sb="8" eb="9">
      <t>モノ</t>
    </rPh>
    <phoneticPr fontId="15"/>
  </si>
  <si>
    <t>対策概要　導入前後設備</t>
    <phoneticPr fontId="15"/>
  </si>
  <si>
    <t>自主的対策概要</t>
    <phoneticPr fontId="15"/>
  </si>
  <si>
    <t>様式第1別紙2　経費内訳　　</t>
    <rPh sb="4" eb="6">
      <t>ベッシ</t>
    </rPh>
    <rPh sb="8" eb="12">
      <t>ケイヒウチワケ</t>
    </rPh>
    <phoneticPr fontId="15"/>
  </si>
  <si>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</si>
  <si>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5"/>
  </si>
  <si>
    <t>1者の場合はこの行無くす</t>
    <rPh sb="1" eb="2">
      <t>シャ</t>
    </rPh>
    <rPh sb="3" eb="5">
      <t>バアイ</t>
    </rPh>
    <rPh sb="8" eb="9">
      <t>ギョウ</t>
    </rPh>
    <rPh sb="9" eb="10">
      <t>ナ</t>
    </rPh>
    <phoneticPr fontId="15"/>
  </si>
  <si>
    <t>産業分類コード(小分類)</t>
    <rPh sb="0" eb="4">
      <t>サンギョウブンルイ</t>
    </rPh>
    <rPh sb="8" eb="11">
      <t>ショウブンルイ</t>
    </rPh>
    <phoneticPr fontId="15"/>
  </si>
  <si>
    <t>(6)選定額</t>
    <phoneticPr fontId="15"/>
  </si>
  <si>
    <t>←　='別紙2-4.代表事業者2者(3)'!C7</t>
    <phoneticPr fontId="15"/>
  </si>
  <si>
    <t>←　='別紙2-4.代表事業者2者(3)'!R12</t>
    <phoneticPr fontId="15"/>
  </si>
  <si>
    <t>　・工場・事業場の基準年度排出量の5%以下かつ主要なシステム系統の基準年度排出量の10%以下</t>
    <phoneticPr fontId="15"/>
  </si>
  <si>
    <t>対策概要　導入前後設備</t>
  </si>
  <si>
    <t>１．代表事業者－2</t>
    <rPh sb="2" eb="7">
      <t>ダイヒョウジギョウシャ</t>
    </rPh>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</si>
  <si>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</si>
  <si>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</si>
  <si>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</si>
  <si>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</si>
  <si>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</si>
  <si>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</si>
  <si>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</si>
  <si>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</si>
  <si>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t>https://www.env.go.jp/earth/ondanka/biz_local/gbhojo.html</t>
    <phoneticPr fontId="15"/>
  </si>
  <si>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5"/>
  </si>
  <si>
    <r>
      <t>③環境省のツールを使用しない場合、活動量からCO2排出量へ換算する係数は、環境省ホームページ掲載の、以下の資料を</t>
    </r>
    <r>
      <rPr>
        <sz val="11"/>
        <rFont val="Meiryo UI"/>
        <family val="3"/>
        <charset val="128"/>
      </rPr>
      <t>参照願います。</t>
    </r>
    <rPh sb="1" eb="4">
      <t>カンキョウショウ</t>
    </rPh>
    <rPh sb="9" eb="11">
      <t>シヨウ</t>
    </rPh>
    <rPh sb="14" eb="16">
      <t>バアイ</t>
    </rPh>
    <rPh sb="50" eb="52">
      <t>イカ</t>
    </rPh>
    <rPh sb="53" eb="55">
      <t>シリョウ</t>
    </rPh>
    <rPh sb="58" eb="59">
      <t>ネガ</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</si>
  <si>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</si>
  <si>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</si>
  <si>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</si>
  <si>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</si>
  <si>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</si>
  <si>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</si>
  <si>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主要システム系統の自主的対策   →総事業費に含む→２</t>
    <rPh sb="1" eb="3">
      <t>シュヨウ</t>
    </rPh>
    <rPh sb="7" eb="9">
      <t>ケイトウ</t>
    </rPh>
    <rPh sb="10" eb="13">
      <t>ジシュテキ</t>
    </rPh>
    <rPh sb="13" eb="15">
      <t>タイサク</t>
    </rPh>
    <rPh sb="19" eb="23">
      <t>ソウジギョウヒ</t>
    </rPh>
    <rPh sb="24" eb="25">
      <t>フク</t>
    </rPh>
    <phoneticPr fontId="15"/>
  </si>
  <si>
    <t>　　    →総事業費に不含→5</t>
    <rPh sb="7" eb="11">
      <t>ソウジギョウヒ</t>
    </rPh>
    <rPh sb="12" eb="14">
      <t>フガン</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</si>
  <si>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</si>
  <si>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 xml:space="preserve">        →総事業費に不含→３</t>
    <rPh sb="9" eb="13">
      <t>ソウジギョウヒ</t>
    </rPh>
    <rPh sb="14" eb="16">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</si>
  <si>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</si>
  <si>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xml:space="preserve">  　  補助対象設備導入　  　→１</t>
    <phoneticPr fontId="15"/>
  </si>
  <si>
    <t>　    主要システム系統の自主的対策</t>
    <rPh sb="5" eb="7">
      <t>シュヨウ</t>
    </rPh>
    <rPh sb="11" eb="13">
      <t>ケイトウ</t>
    </rPh>
    <rPh sb="14" eb="17">
      <t>ジシュテキ</t>
    </rPh>
    <rPh sb="17" eb="19">
      <t>タイサク</t>
    </rPh>
    <phoneticPr fontId="15"/>
  </si>
  <si>
    <t xml:space="preserve">    同上</t>
    <rPh sb="4" eb="6">
      <t>ドウジョウ</t>
    </rPh>
    <phoneticPr fontId="15"/>
  </si>
  <si>
    <t>　    上記以外の事業場内自主的対策</t>
    <rPh sb="5" eb="7">
      <t>ジョウキ</t>
    </rPh>
    <rPh sb="7" eb="9">
      <t>イガイ</t>
    </rPh>
    <rPh sb="10" eb="13">
      <t>ジギョウジョウ</t>
    </rPh>
    <rPh sb="13" eb="14">
      <t>ナイ</t>
    </rPh>
    <rPh sb="14" eb="17">
      <t>ジシュテキ</t>
    </rPh>
    <rPh sb="17" eb="19">
      <t>タイサク</t>
    </rPh>
    <phoneticPr fontId="15"/>
  </si>
  <si>
    <t>F40</t>
    <phoneticPr fontId="15"/>
  </si>
  <si>
    <t>P41</t>
    <phoneticPr fontId="15"/>
  </si>
  <si>
    <t>F42</t>
    <phoneticPr fontId="15"/>
  </si>
  <si>
    <t>P42</t>
    <phoneticPr fontId="15"/>
  </si>
  <si>
    <t>F43</t>
    <phoneticPr fontId="15"/>
  </si>
  <si>
    <t>P43</t>
    <phoneticPr fontId="15"/>
  </si>
  <si>
    <t>C17</t>
  </si>
  <si>
    <t>J34</t>
    <phoneticPr fontId="15"/>
  </si>
  <si>
    <t>R34</t>
    <phoneticPr fontId="15"/>
  </si>
  <si>
    <t>F47</t>
    <phoneticPr fontId="15"/>
  </si>
  <si>
    <t>F48</t>
    <phoneticPr fontId="15"/>
  </si>
  <si>
    <t>F49</t>
    <phoneticPr fontId="15"/>
  </si>
  <si>
    <t>L50</t>
    <phoneticPr fontId="15"/>
  </si>
  <si>
    <t>T53</t>
    <phoneticPr fontId="15"/>
  </si>
  <si>
    <t>X53</t>
    <phoneticPr fontId="15"/>
  </si>
  <si>
    <t>T54</t>
    <phoneticPr fontId="15"/>
  </si>
  <si>
    <t>X54</t>
    <phoneticPr fontId="15"/>
  </si>
  <si>
    <t>T55</t>
    <phoneticPr fontId="15"/>
  </si>
  <si>
    <t>X55</t>
    <phoneticPr fontId="15"/>
  </si>
  <si>
    <t>2.代表事業者_2</t>
    <phoneticPr fontId="15"/>
  </si>
  <si>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</si>
  <si>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</si>
  <si>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</si>
  <si>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</si>
  <si>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</si>
  <si>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</si>
  <si>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</si>
  <si>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</si>
  <si>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</si>
  <si>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J36</t>
    <phoneticPr fontId="15"/>
  </si>
  <si>
    <t>L38</t>
    <phoneticPr fontId="15"/>
  </si>
  <si>
    <t>T38</t>
    <phoneticPr fontId="15"/>
  </si>
  <si>
    <t>P39</t>
    <phoneticPr fontId="15"/>
  </si>
  <si>
    <t>J40</t>
    <phoneticPr fontId="15"/>
  </si>
  <si>
    <t>J42</t>
    <phoneticPr fontId="15"/>
  </si>
  <si>
    <t>I38</t>
    <phoneticPr fontId="15"/>
  </si>
  <si>
    <t>Q38</t>
    <phoneticPr fontId="15"/>
  </si>
  <si>
    <t>T12</t>
    <phoneticPr fontId="15"/>
  </si>
  <si>
    <t>X12</t>
    <phoneticPr fontId="15"/>
  </si>
  <si>
    <t>T13</t>
    <phoneticPr fontId="15"/>
  </si>
  <si>
    <t>X13</t>
    <phoneticPr fontId="15"/>
  </si>
  <si>
    <t>T14</t>
    <phoneticPr fontId="15"/>
  </si>
  <si>
    <t>X14</t>
    <phoneticPr fontId="15"/>
  </si>
  <si>
    <t>T24</t>
    <phoneticPr fontId="15"/>
  </si>
  <si>
    <t>X24</t>
    <phoneticPr fontId="15"/>
  </si>
  <si>
    <t>T25</t>
    <phoneticPr fontId="15"/>
  </si>
  <si>
    <t>X25</t>
    <phoneticPr fontId="15"/>
  </si>
  <si>
    <t>T26</t>
    <phoneticPr fontId="15"/>
  </si>
  <si>
    <t>X26</t>
    <phoneticPr fontId="15"/>
  </si>
  <si>
    <t>T36</t>
    <phoneticPr fontId="15"/>
  </si>
  <si>
    <t>X36</t>
    <phoneticPr fontId="15"/>
  </si>
  <si>
    <t>T37</t>
    <phoneticPr fontId="15"/>
  </si>
  <si>
    <t>X37</t>
    <phoneticPr fontId="15"/>
  </si>
  <si>
    <t>X38</t>
    <phoneticPr fontId="15"/>
  </si>
  <si>
    <t>T48</t>
    <phoneticPr fontId="15"/>
  </si>
  <si>
    <t>X48</t>
    <phoneticPr fontId="15"/>
  </si>
  <si>
    <t>T49</t>
    <phoneticPr fontId="15"/>
  </si>
  <si>
    <t>X49</t>
    <phoneticPr fontId="15"/>
  </si>
  <si>
    <t>T50</t>
    <phoneticPr fontId="15"/>
  </si>
  <si>
    <t>X50</t>
    <phoneticPr fontId="15"/>
  </si>
  <si>
    <t>別紙2-2.代表事業者2者(1)</t>
    <phoneticPr fontId="15"/>
  </si>
  <si>
    <t>別紙2-3.代表事業者2者(2)</t>
    <phoneticPr fontId="15"/>
  </si>
  <si>
    <t>別紙2-4.代表事業者2者(3)</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</si>
  <si>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</si>
  <si>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</si>
  <si>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</si>
  <si>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</si>
  <si>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</si>
  <si>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</si>
  <si>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</si>
  <si>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</si>
  <si>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</si>
  <si>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</si>
  <si>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</si>
  <si>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</si>
  <si>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</si>
  <si>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</si>
  <si>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</si>
  <si>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</si>
  <si>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</si>
  <si>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</si>
  <si>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</si>
  <si>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</si>
  <si>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</si>
  <si>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</si>
  <si>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</si>
  <si>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</si>
  <si>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</si>
  <si>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</si>
  <si>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</si>
  <si>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</si>
  <si>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</si>
  <si>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</si>
  <si>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</si>
  <si>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</si>
  <si>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</si>
  <si>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</si>
  <si>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</si>
  <si>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</si>
  <si>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</si>
  <si>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</si>
  <si>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</si>
  <si>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</si>
  <si>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</si>
  <si>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</si>
  <si>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</si>
  <si>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</si>
  <si>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</si>
  <si>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</si>
  <si>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</si>
  <si>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</si>
  <si>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</si>
  <si>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</si>
  <si>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</si>
  <si>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</si>
  <si>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</si>
  <si>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</si>
  <si>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</si>
  <si>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</si>
  <si>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</si>
  <si>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</si>
  <si>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</si>
  <si>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</si>
  <si>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</si>
  <si>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</si>
  <si>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</si>
  <si>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</si>
  <si>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</si>
  <si>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</si>
  <si>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</si>
  <si>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</si>
  <si>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</si>
  <si>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</si>
  <si>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</si>
  <si>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</si>
  <si>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</si>
  <si>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</si>
  <si>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</si>
  <si>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</si>
  <si>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</si>
  <si>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</si>
  <si>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</si>
  <si>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</si>
  <si>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</si>
  <si>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</si>
  <si>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</si>
  <si>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</si>
  <si>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</si>
  <si>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</si>
  <si>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</si>
  <si>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</si>
  <si>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</si>
  <si>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</si>
  <si>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</si>
  <si>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</si>
  <si>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</si>
  <si>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</si>
  <si>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</si>
  <si>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</si>
  <si>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</si>
  <si>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</si>
  <si>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</si>
  <si>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</si>
  <si>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</si>
  <si>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</si>
  <si>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</si>
  <si>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</si>
  <si>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</si>
  <si>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</si>
  <si>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</si>
  <si>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</si>
  <si>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</si>
  <si>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</si>
  <si>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</si>
  <si>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</si>
  <si>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</si>
  <si>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</si>
  <si>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</si>
  <si>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</si>
  <si>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</si>
  <si>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</si>
  <si>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</si>
  <si>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</si>
  <si>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</si>
  <si>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</si>
  <si>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</si>
  <si>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</si>
  <si>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</si>
  <si>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</si>
  <si>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</si>
  <si>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</si>
  <si>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</si>
  <si>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</si>
  <si>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</si>
  <si>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</si>
  <si>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</si>
  <si>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</si>
  <si>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</si>
  <si>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</si>
  <si>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</si>
  <si>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</si>
  <si>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</si>
  <si>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</si>
  <si>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</si>
  <si>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</si>
  <si>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</si>
  <si>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</si>
  <si>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</si>
  <si>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</si>
  <si>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</si>
  <si>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</si>
  <si>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</si>
  <si>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</si>
  <si>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</si>
  <si>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</si>
  <si>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</si>
  <si>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</si>
  <si>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</si>
  <si>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</si>
  <si>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</si>
  <si>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</si>
  <si>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</si>
  <si>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</si>
  <si>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</si>
  <si>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</si>
  <si>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</si>
  <si>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</si>
  <si>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</si>
  <si>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</si>
  <si>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</si>
  <si>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</si>
  <si>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</si>
  <si>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</si>
  <si>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</si>
  <si>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</si>
  <si>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</si>
  <si>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</si>
  <si>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</si>
  <si>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</si>
  <si>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</si>
  <si>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</si>
  <si>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</si>
  <si>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</si>
  <si>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</si>
  <si>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</si>
  <si>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</si>
  <si>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</si>
  <si>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</si>
  <si>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</si>
  <si>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</si>
  <si>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</si>
  <si>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</si>
  <si>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</si>
  <si>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</si>
  <si>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</si>
  <si>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</si>
  <si>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</si>
  <si>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</si>
  <si>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</si>
  <si>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</si>
  <si>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</si>
  <si>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</si>
  <si>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</si>
  <si>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</si>
  <si>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</si>
  <si>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</si>
  <si>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</si>
  <si>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</si>
  <si>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</si>
  <si>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</si>
  <si>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</si>
  <si>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</si>
  <si>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</si>
  <si>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</si>
  <si>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</si>
  <si>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</si>
  <si>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</si>
  <si>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</si>
  <si>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</si>
  <si>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</si>
  <si>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R14</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</si>
  <si>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</si>
  <si>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</si>
  <si>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</si>
  <si>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</si>
  <si>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</si>
  <si>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</si>
  <si>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</si>
  <si>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</si>
  <si>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</si>
  <si>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</si>
  <si>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</si>
  <si>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</si>
  <si>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</si>
  <si>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工事請負に関する営業活動チェック</t>
    <rPh sb="0" eb="2">
      <t>コウジ</t>
    </rPh>
    <rPh sb="2" eb="4">
      <t>ウケオイ</t>
    </rPh>
    <rPh sb="5" eb="6">
      <t>カン</t>
    </rPh>
    <rPh sb="8" eb="10">
      <t>エイギョウ</t>
    </rPh>
    <rPh sb="10" eb="12">
      <t>カツドウ</t>
    </rPh>
    <phoneticPr fontId="15"/>
  </si>
  <si>
    <t>F35</t>
    <phoneticPr fontId="15"/>
  </si>
  <si>
    <t>B37</t>
    <phoneticPr fontId="15"/>
  </si>
  <si>
    <t>R7SHIFT</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</si>
</sst>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0">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dotted">
        <color indexed="64"/>
      </top>
      <bottom style="dotted">
        <color indexed="64"/>
      </bottom>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8">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0"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7"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6" fillId="9" borderId="63" xfId="0" applyFont="1" applyFill="1" applyBorder="1">
      <alignment vertical="center"/>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69" xfId="0" applyFont="1" applyFill="1" applyBorder="1">
      <alignment vertical="center"/>
    </xf>
    <xf numFmtId="0" fontId="26" fillId="8" borderId="57" xfId="0" applyFont="1" applyFill="1" applyBorder="1" applyAlignment="1">
      <alignment horizontal="center" vertical="center" wrapText="1"/>
    </xf>
    <xf numFmtId="0" fontId="25" fillId="8" borderId="70" xfId="0" applyFont="1" applyFill="1" applyBorder="1">
      <alignment vertical="center"/>
    </xf>
    <xf numFmtId="0" fontId="26" fillId="8" borderId="6" xfId="0" applyFont="1" applyFill="1" applyBorder="1">
      <alignment vertical="center"/>
    </xf>
    <xf numFmtId="0" fontId="26" fillId="8" borderId="71" xfId="0" applyFont="1" applyFill="1" applyBorder="1">
      <alignment vertical="center"/>
    </xf>
    <xf numFmtId="0" fontId="26" fillId="8" borderId="72" xfId="0" applyFont="1" applyFill="1" applyBorder="1" applyAlignment="1">
      <alignment horizontal="center" vertical="center" wrapText="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3" fillId="0" borderId="0" xfId="0" applyFont="1">
      <alignment vertical="center"/>
    </xf>
    <xf numFmtId="0" fontId="52" fillId="0" borderId="0" xfId="0" applyFont="1">
      <alignment vertical="center"/>
    </xf>
    <xf numFmtId="0" fontId="16" fillId="0" borderId="5" xfId="0" applyFont="1" applyBorder="1" applyAlignment="1" applyProtection="1">
      <alignment horizontal="center" vertical="center"/>
      <protection locked="0"/>
    </xf>
    <xf numFmtId="0" fontId="60" fillId="0" borderId="0" xfId="4" applyFont="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3" fillId="0" borderId="83" xfId="0" applyFont="1" applyBorder="1" applyAlignment="1">
      <alignment horizontal="center" vertical="center" wrapText="1"/>
    </xf>
    <xf numFmtId="0" fontId="53" fillId="0" borderId="9" xfId="0" applyFont="1" applyBorder="1" applyAlignment="1">
      <alignment horizontal="center" vertical="center"/>
    </xf>
    <xf numFmtId="0" fontId="53" fillId="0" borderId="90"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Alignment="1" applyProtection="1">
      <alignment horizontal="lef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7"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5" fillId="14" borderId="0" xfId="0" quotePrefix="1" applyFont="1" applyFill="1" applyProtection="1">
      <alignment vertical="center"/>
      <protection hidden="1"/>
    </xf>
    <xf numFmtId="0" fontId="51" fillId="14" borderId="0" xfId="0" applyFont="1" applyFill="1" applyProtection="1">
      <alignment vertical="center"/>
      <protection hidden="1"/>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39" fillId="0" borderId="10" xfId="0" applyFont="1" applyBorder="1" applyAlignment="1" applyProtection="1">
      <alignment horizontal="left" vertical="center"/>
      <protection hidden="1"/>
    </xf>
    <xf numFmtId="0" fontId="67" fillId="0" borderId="10" xfId="0" applyFont="1" applyBorder="1" applyProtection="1">
      <alignment vertical="center"/>
      <protection hidden="1"/>
    </xf>
    <xf numFmtId="0" fontId="35" fillId="0" borderId="12" xfId="0" applyFont="1" applyBorder="1" applyProtection="1">
      <alignment vertical="center"/>
      <protection hidden="1"/>
    </xf>
    <xf numFmtId="0" fontId="68"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7" fillId="0" borderId="12" xfId="0" applyFont="1" applyBorder="1" applyProtection="1">
      <alignment vertical="center"/>
      <protection hidden="1"/>
    </xf>
    <xf numFmtId="0" fontId="16" fillId="14" borderId="0" xfId="0" applyFont="1" applyFill="1" applyAlignment="1" applyProtection="1">
      <alignment vertical="center" wrapText="1"/>
      <protection hidden="1"/>
    </xf>
    <xf numFmtId="0" fontId="26" fillId="7" borderId="68" xfId="0" applyFont="1" applyFill="1" applyBorder="1">
      <alignment vertical="center"/>
    </xf>
    <xf numFmtId="0" fontId="26" fillId="7" borderId="116" xfId="0" applyFont="1" applyFill="1" applyBorder="1">
      <alignment vertical="center"/>
    </xf>
    <xf numFmtId="0" fontId="26" fillId="11" borderId="65" xfId="0" applyFont="1" applyFill="1" applyBorder="1">
      <alignment vertical="center"/>
    </xf>
    <xf numFmtId="0" fontId="26" fillId="11" borderId="62" xfId="0" applyFont="1" applyFill="1" applyBorder="1">
      <alignment vertical="center"/>
    </xf>
    <xf numFmtId="0" fontId="16" fillId="0" borderId="1"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49" fontId="16" fillId="0" borderId="50" xfId="0" applyNumberFormat="1" applyFont="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3"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0" fontId="51"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Alignment="1" applyProtection="1">
      <alignment horizontal="left" vertical="center"/>
      <protection locked="0"/>
    </xf>
    <xf numFmtId="0" fontId="51"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6"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16" fillId="0" borderId="10" xfId="0" applyFont="1" applyBorder="1" applyAlignment="1" applyProtection="1">
      <alignment vertical="center" wrapText="1"/>
      <protection locked="0"/>
    </xf>
    <xf numFmtId="0" fontId="0" fillId="0" borderId="12" xfId="0" applyBorder="1" applyAlignment="1">
      <alignment vertical="center" wrapText="1"/>
    </xf>
    <xf numFmtId="0" fontId="0" fillId="0" borderId="11" xfId="0" applyBorder="1" applyAlignment="1">
      <alignment vertical="center" wrapText="1"/>
    </xf>
    <xf numFmtId="0" fontId="23" fillId="0" borderId="0" xfId="0" applyFont="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35"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2" borderId="1" xfId="0" applyFont="1" applyFill="1" applyBorder="1" applyAlignment="1" applyProtection="1">
      <alignment horizontal="left" vertical="center" wrapText="1"/>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17" fillId="0" borderId="10"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1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6" borderId="1" xfId="0" applyFont="1" applyFill="1" applyBorder="1" applyAlignment="1" applyProtection="1">
      <alignment horizontal="left" vertical="top"/>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16" fillId="6" borderId="1" xfId="0" applyNumberFormat="1" applyFont="1" applyFill="1" applyBorder="1" applyAlignment="1" applyProtection="1">
      <alignment horizontal="left" vertical="center"/>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6" fillId="0" borderId="1" xfId="0" applyFont="1" applyBorder="1" applyAlignment="1" applyProtection="1">
      <alignment horizontal="left" vertical="center" shrinkToFit="1"/>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49" fontId="20" fillId="6" borderId="1" xfId="0" applyNumberFormat="1" applyFont="1" applyFill="1" applyBorder="1" applyAlignment="1" applyProtection="1">
      <alignment horizontal="left" vertical="top"/>
      <protection locked="0"/>
    </xf>
    <xf numFmtId="0" fontId="35" fillId="0" borderId="1" xfId="0" applyFont="1" applyBorder="1" applyAlignment="1" applyProtection="1">
      <alignment horizontal="center" vertical="center" wrapText="1"/>
      <protection locked="0"/>
    </xf>
    <xf numFmtId="0" fontId="51"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0" borderId="0" xfId="0" applyFont="1" applyAlignment="1">
      <alignment horizontal="center" vertical="center"/>
    </xf>
    <xf numFmtId="0" fontId="16" fillId="2" borderId="10" xfId="0" applyFont="1" applyFill="1" applyBorder="1" applyAlignment="1" applyProtection="1">
      <alignment horizontal="left" vertical="center" wrapText="1"/>
      <protection hidden="1"/>
    </xf>
    <xf numFmtId="0" fontId="16" fillId="2" borderId="12" xfId="0" applyFont="1" applyFill="1" applyBorder="1" applyAlignment="1" applyProtection="1">
      <alignment horizontal="left" vertical="center" wrapText="1"/>
      <protection hidden="1"/>
    </xf>
    <xf numFmtId="0" fontId="16" fillId="2" borderId="11" xfId="0" applyFont="1" applyFill="1" applyBorder="1" applyAlignment="1" applyProtection="1">
      <alignment horizontal="left" vertical="center" wrapText="1"/>
      <protection hidden="1"/>
    </xf>
    <xf numFmtId="0" fontId="16" fillId="0" borderId="0" xfId="0" applyFont="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 xfId="0" applyFont="1" applyBorder="1" applyAlignment="1" applyProtection="1">
      <alignment horizontal="center" vertical="center"/>
      <protection locked="0"/>
    </xf>
    <xf numFmtId="0" fontId="17" fillId="0" borderId="1" xfId="0" applyFont="1" applyBorder="1" applyAlignment="1">
      <alignment horizontal="center" vertical="center"/>
    </xf>
    <xf numFmtId="0" fontId="20" fillId="0" borderId="12"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1" xfId="0" applyFont="1" applyBorder="1" applyAlignment="1">
      <alignment horizontal="left" vertical="top" wrapText="1"/>
    </xf>
    <xf numFmtId="0" fontId="17" fillId="0" borderId="1" xfId="0" applyFont="1" applyBorder="1" applyAlignment="1">
      <alignment horizontal="left" vertical="top"/>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38" fontId="17" fillId="0" borderId="50" xfId="1" applyFont="1" applyBorder="1" applyAlignment="1" applyProtection="1">
      <alignment vertical="center"/>
      <protection locked="0"/>
    </xf>
    <xf numFmtId="176" fontId="17" fillId="2" borderId="1" xfId="0" applyNumberFormat="1" applyFont="1" applyFill="1" applyBorder="1" applyAlignment="1" applyProtection="1">
      <alignment horizontal="right" vertical="center"/>
      <protection hidden="1"/>
    </xf>
    <xf numFmtId="0" fontId="17" fillId="0" borderId="1" xfId="0" applyFont="1" applyBorder="1" applyAlignment="1">
      <alignment horizontal="center" vertical="center" textRotation="255"/>
    </xf>
    <xf numFmtId="176" fontId="17" fillId="6" borderId="1" xfId="0" applyNumberFormat="1" applyFont="1" applyFill="1" applyBorder="1" applyAlignment="1" applyProtection="1">
      <alignment horizontal="right" vertical="center"/>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vertical="center"/>
      <protection locked="0"/>
    </xf>
    <xf numFmtId="38" fontId="17" fillId="6" borderId="14" xfId="1" applyFont="1" applyFill="1" applyBorder="1" applyAlignment="1" applyProtection="1">
      <alignment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vertical="center"/>
      <protection locked="0"/>
    </xf>
    <xf numFmtId="38" fontId="17" fillId="6" borderId="17" xfId="1" applyFont="1" applyFill="1" applyBorder="1" applyAlignment="1" applyProtection="1">
      <alignment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vertical="center"/>
      <protection locked="0"/>
    </xf>
    <xf numFmtId="38" fontId="17" fillId="6" borderId="20" xfId="1" applyFont="1" applyFill="1" applyBorder="1" applyAlignment="1" applyProtection="1">
      <alignment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vertical="center"/>
      <protection locked="0"/>
    </xf>
    <xf numFmtId="38" fontId="17" fillId="2" borderId="1" xfId="1" applyFont="1" applyFill="1" applyBorder="1" applyAlignment="1" applyProtection="1">
      <alignment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0" fontId="17" fillId="6" borderId="48"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top" wrapText="1"/>
      <protection locked="0"/>
    </xf>
    <xf numFmtId="0" fontId="17" fillId="6" borderId="48" xfId="0" applyFont="1" applyFill="1" applyBorder="1" applyAlignment="1" applyProtection="1">
      <alignment horizontal="center" vertical="center"/>
      <protection locked="0"/>
    </xf>
    <xf numFmtId="176" fontId="17" fillId="6" borderId="48" xfId="0" applyNumberFormat="1" applyFont="1" applyFill="1" applyBorder="1" applyProtection="1">
      <alignment vertical="center"/>
      <protection locked="0"/>
    </xf>
    <xf numFmtId="49" fontId="17" fillId="6" borderId="48" xfId="0" applyNumberFormat="1" applyFont="1" applyFill="1" applyBorder="1" applyAlignment="1" applyProtection="1">
      <alignment horizontal="center" vertical="center" wrapText="1"/>
      <protection locked="0"/>
    </xf>
    <xf numFmtId="0" fontId="17" fillId="6" borderId="47"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176" fontId="17" fillId="6" borderId="47" xfId="0" applyNumberFormat="1" applyFont="1" applyFill="1" applyBorder="1" applyProtection="1">
      <alignment vertical="center"/>
      <protection locked="0"/>
    </xf>
    <xf numFmtId="49" fontId="17" fillId="6" borderId="47" xfId="0" applyNumberFormat="1" applyFont="1" applyFill="1" applyBorder="1" applyAlignment="1" applyProtection="1">
      <alignment horizontal="center" vertical="center" wrapText="1"/>
      <protection locked="0"/>
    </xf>
    <xf numFmtId="0" fontId="17" fillId="0" borderId="3" xfId="0" applyFont="1" applyBorder="1" applyAlignment="1" applyProtection="1">
      <alignment horizontal="left" vertical="center"/>
      <protection locked="0"/>
    </xf>
    <xf numFmtId="0" fontId="17" fillId="0" borderId="0" xfId="0" applyFont="1" applyAlignment="1" applyProtection="1">
      <alignment horizontal="left" vertical="center"/>
      <protection locked="0"/>
    </xf>
    <xf numFmtId="0" fontId="20" fillId="0" borderId="8" xfId="0" applyFont="1" applyBorder="1" applyAlignment="1">
      <alignment horizontal="left" vertical="center"/>
    </xf>
    <xf numFmtId="0" fontId="20" fillId="0" borderId="1" xfId="0" applyFont="1" applyBorder="1" applyAlignment="1" applyProtection="1">
      <alignment horizontal="left" vertical="center"/>
      <protection locked="0"/>
    </xf>
    <xf numFmtId="0" fontId="17" fillId="6" borderId="49"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top" wrapText="1"/>
      <protection locked="0"/>
    </xf>
    <xf numFmtId="0" fontId="17" fillId="6" borderId="49" xfId="0" applyFont="1" applyFill="1" applyBorder="1" applyAlignment="1" applyProtection="1">
      <alignment horizontal="center" vertical="center"/>
      <protection locked="0"/>
    </xf>
    <xf numFmtId="176" fontId="17" fillId="6" borderId="49" xfId="0" applyNumberFormat="1" applyFont="1" applyFill="1" applyBorder="1" applyProtection="1">
      <alignment vertical="center"/>
      <protection locked="0"/>
    </xf>
    <xf numFmtId="49" fontId="17" fillId="6" borderId="49"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protection locked="0"/>
    </xf>
    <xf numFmtId="38" fontId="17" fillId="6" borderId="115" xfId="1" applyFont="1" applyFill="1" applyBorder="1" applyAlignment="1" applyProtection="1">
      <alignment vertical="center"/>
      <protection locked="0"/>
    </xf>
    <xf numFmtId="38" fontId="17" fillId="0" borderId="1" xfId="1" applyFont="1" applyBorder="1" applyAlignment="1" applyProtection="1">
      <alignment vertical="center"/>
      <protection locked="0"/>
    </xf>
    <xf numFmtId="0" fontId="16" fillId="0" borderId="0" xfId="0" applyFont="1" applyAlignment="1">
      <alignment horizontal="left" vertical="center"/>
    </xf>
    <xf numFmtId="179" fontId="17" fillId="2" borderId="1" xfId="0" applyNumberFormat="1" applyFont="1" applyFill="1" applyBorder="1" applyAlignment="1" applyProtection="1">
      <alignment horizontal="right" vertical="center"/>
      <protection hidden="1"/>
    </xf>
    <xf numFmtId="38" fontId="17" fillId="2" borderId="50" xfId="1" applyFont="1" applyFill="1" applyBorder="1" applyAlignment="1">
      <alignment vertical="center"/>
    </xf>
    <xf numFmtId="0" fontId="20" fillId="0" borderId="2" xfId="0" applyFont="1" applyBorder="1" applyAlignment="1">
      <alignment horizontal="left" vertical="center"/>
    </xf>
    <xf numFmtId="0" fontId="20" fillId="0" borderId="3" xfId="0" applyFont="1" applyBorder="1" applyAlignment="1">
      <alignment horizontal="left" vertical="center"/>
    </xf>
    <xf numFmtId="179" fontId="17" fillId="6" borderId="16" xfId="0" applyNumberFormat="1" applyFont="1" applyFill="1" applyBorder="1" applyAlignment="1" applyProtection="1">
      <alignment horizontal="left" vertical="center"/>
      <protection locked="0"/>
    </xf>
    <xf numFmtId="179" fontId="17" fillId="6" borderId="17" xfId="0" applyNumberFormat="1" applyFont="1" applyFill="1" applyBorder="1" applyAlignment="1" applyProtection="1">
      <alignment horizontal="left" vertical="center"/>
      <protection locked="0"/>
    </xf>
    <xf numFmtId="179" fontId="17" fillId="6" borderId="18" xfId="0" applyNumberFormat="1" applyFont="1" applyFill="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69"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69" fillId="0" borderId="0" xfId="8" applyFont="1" applyAlignment="1" applyProtection="1">
      <alignment vertical="center"/>
      <protection locked="0"/>
    </xf>
    <xf numFmtId="0" fontId="16" fillId="0" borderId="0" xfId="0" applyFont="1" applyProtection="1">
      <alignmen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6" fillId="6" borderId="29" xfId="0" applyFont="1" applyFill="1" applyBorder="1" applyAlignment="1" applyProtection="1">
      <alignment horizontal="left" vertical="top" wrapText="1"/>
      <protection locked="0"/>
    </xf>
    <xf numFmtId="0" fontId="66" fillId="6" borderId="30" xfId="0" applyFont="1" applyFill="1" applyBorder="1" applyAlignment="1">
      <alignment horizontal="left" vertical="top" wrapText="1"/>
    </xf>
    <xf numFmtId="0" fontId="66" fillId="6" borderId="31" xfId="0" applyFont="1" applyFill="1" applyBorder="1" applyAlignment="1">
      <alignment horizontal="left" vertical="top" wrapText="1"/>
    </xf>
    <xf numFmtId="0" fontId="0" fillId="6" borderId="95"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80"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2"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4" xfId="0" applyFill="1" applyBorder="1" applyAlignment="1" applyProtection="1">
      <alignment horizontal="center" vertical="center" wrapText="1"/>
      <protection locked="0"/>
    </xf>
    <xf numFmtId="0" fontId="0" fillId="6" borderId="85" xfId="0" applyFill="1" applyBorder="1" applyAlignment="1" applyProtection="1">
      <alignment horizontal="center" vertical="center" wrapText="1"/>
      <protection locked="0"/>
    </xf>
    <xf numFmtId="0" fontId="0" fillId="6" borderId="86"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2" xfId="0" applyFill="1" applyBorder="1" applyAlignment="1" applyProtection="1">
      <alignment horizontal="center" vertical="center" wrapText="1"/>
      <protection locked="0"/>
    </xf>
    <xf numFmtId="0" fontId="0" fillId="6" borderId="93" xfId="0" applyFill="1" applyBorder="1" applyAlignment="1" applyProtection="1">
      <alignment horizontal="center" vertical="center" wrapText="1"/>
      <protection locked="0"/>
    </xf>
    <xf numFmtId="0" fontId="0" fillId="6" borderId="94"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6"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7" xfId="0" applyFill="1" applyBorder="1" applyAlignment="1" applyProtection="1">
      <alignment vertical="center" wrapText="1"/>
      <protection locked="0"/>
    </xf>
    <xf numFmtId="0" fontId="0" fillId="6" borderId="98"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99" xfId="0" applyFill="1" applyBorder="1" applyAlignment="1" applyProtection="1">
      <alignment horizontal="center" vertical="center" wrapText="1"/>
      <protection locked="0"/>
    </xf>
    <xf numFmtId="0" fontId="0" fillId="6" borderId="91"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79"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87"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8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89"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79"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101" xfId="0" applyFont="1" applyBorder="1" applyAlignment="1">
      <alignment horizontal="center" vertical="center" wrapText="1"/>
    </xf>
    <xf numFmtId="0" fontId="58" fillId="0" borderId="101" xfId="0" applyFont="1" applyBorder="1" applyAlignment="1">
      <alignment vertical="center" wrapText="1"/>
    </xf>
    <xf numFmtId="0" fontId="58" fillId="0" borderId="1" xfId="0" applyFont="1" applyBorder="1" applyAlignment="1">
      <alignment vertical="center" wrapText="1"/>
    </xf>
    <xf numFmtId="0" fontId="58" fillId="0" borderId="102" xfId="0" applyFont="1" applyBorder="1" applyAlignment="1">
      <alignment vertical="center" wrapText="1"/>
    </xf>
    <xf numFmtId="0" fontId="58" fillId="0" borderId="103" xfId="0" applyFont="1" applyBorder="1" applyAlignment="1">
      <alignment vertical="center" wrapText="1"/>
    </xf>
    <xf numFmtId="0" fontId="61" fillId="13" borderId="91" xfId="6" applyFont="1" applyFill="1" applyBorder="1" applyAlignment="1">
      <alignment vertical="center" wrapText="1"/>
    </xf>
    <xf numFmtId="0" fontId="63" fillId="13" borderId="91" xfId="0" applyFont="1" applyFill="1" applyBorder="1" applyAlignment="1">
      <alignment vertical="center" wrapText="1"/>
    </xf>
    <xf numFmtId="0" fontId="57" fillId="0" borderId="100" xfId="6" applyFont="1" applyBorder="1" applyAlignment="1">
      <alignment horizontal="center" vertical="center" wrapText="1"/>
    </xf>
    <xf numFmtId="0" fontId="58" fillId="0" borderId="91" xfId="0" applyFont="1" applyBorder="1" applyAlignment="1">
      <alignment vertical="center" wrapText="1"/>
    </xf>
    <xf numFmtId="0" fontId="61" fillId="13" borderId="104" xfId="6" applyFont="1" applyFill="1" applyBorder="1" applyAlignment="1">
      <alignment vertical="center" wrapText="1"/>
    </xf>
    <xf numFmtId="0" fontId="63" fillId="13" borderId="106" xfId="0" applyFont="1" applyFill="1" applyBorder="1" applyAlignment="1">
      <alignment vertical="center" wrapText="1"/>
    </xf>
    <xf numFmtId="0" fontId="63" fillId="13" borderId="89" xfId="0" applyFont="1" applyFill="1" applyBorder="1" applyAlignment="1">
      <alignment vertical="center" wrapText="1"/>
    </xf>
    <xf numFmtId="0" fontId="62" fillId="13" borderId="1" xfId="0" applyFont="1" applyFill="1" applyBorder="1" applyAlignment="1">
      <alignment vertical="center" wrapText="1"/>
    </xf>
    <xf numFmtId="0" fontId="63" fillId="13" borderId="1" xfId="0" applyFont="1" applyFill="1" applyBorder="1" applyAlignment="1">
      <alignment vertical="center" wrapText="1"/>
    </xf>
    <xf numFmtId="0" fontId="63" fillId="13" borderId="103" xfId="0" applyFont="1" applyFill="1" applyBorder="1" applyAlignment="1">
      <alignment vertical="center" wrapText="1"/>
    </xf>
    <xf numFmtId="0" fontId="63" fillId="13" borderId="2" xfId="0" applyFont="1" applyFill="1" applyBorder="1" applyAlignment="1">
      <alignment vertical="center" wrapText="1"/>
    </xf>
    <xf numFmtId="0" fontId="63" fillId="13" borderId="3" xfId="0" applyFont="1" applyFill="1" applyBorder="1" applyAlignment="1">
      <alignment vertical="center" wrapText="1"/>
    </xf>
    <xf numFmtId="0" fontId="63" fillId="13" borderId="4" xfId="0" applyFont="1" applyFill="1" applyBorder="1" applyAlignment="1">
      <alignment vertical="center" wrapText="1"/>
    </xf>
    <xf numFmtId="0" fontId="63" fillId="13" borderId="5" xfId="0" applyFont="1" applyFill="1" applyBorder="1" applyAlignment="1">
      <alignment vertical="center" wrapText="1"/>
    </xf>
    <xf numFmtId="0" fontId="63" fillId="13" borderId="0" xfId="0" applyFont="1" applyFill="1" applyAlignment="1">
      <alignment vertical="center" wrapText="1"/>
    </xf>
    <xf numFmtId="0" fontId="63" fillId="13" borderId="6" xfId="0" applyFont="1" applyFill="1" applyBorder="1" applyAlignment="1">
      <alignment vertical="center" wrapText="1"/>
    </xf>
    <xf numFmtId="0" fontId="63" fillId="13" borderId="7" xfId="0" applyFont="1" applyFill="1" applyBorder="1" applyAlignment="1">
      <alignment vertical="center" wrapText="1"/>
    </xf>
    <xf numFmtId="0" fontId="63" fillId="13" borderId="8" xfId="0" applyFont="1" applyFill="1" applyBorder="1" applyAlignment="1">
      <alignment vertical="center" wrapText="1"/>
    </xf>
    <xf numFmtId="0" fontId="63" fillId="13" borderId="9" xfId="0" applyFont="1" applyFill="1" applyBorder="1" applyAlignment="1">
      <alignment vertical="center" wrapText="1"/>
    </xf>
    <xf numFmtId="0" fontId="63" fillId="13" borderId="105" xfId="0" applyFont="1" applyFill="1" applyBorder="1" applyAlignment="1">
      <alignment vertical="center" wrapText="1"/>
    </xf>
    <xf numFmtId="0" fontId="63" fillId="13" borderId="23" xfId="0" applyFont="1" applyFill="1" applyBorder="1" applyAlignment="1">
      <alignment vertical="center" wrapText="1"/>
    </xf>
    <xf numFmtId="0" fontId="63"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4" fillId="0" borderId="27" xfId="0" applyFont="1" applyBorder="1" applyAlignment="1">
      <alignment vertical="center" wrapText="1"/>
    </xf>
    <xf numFmtId="0" fontId="0" fillId="0" borderId="27" xfId="0" applyBorder="1" applyAlignment="1">
      <alignment vertical="center" wrapText="1"/>
    </xf>
    <xf numFmtId="0" fontId="62" fillId="13" borderId="51" xfId="0" applyFont="1" applyFill="1" applyBorder="1" applyAlignment="1">
      <alignment vertical="center" wrapText="1"/>
    </xf>
    <xf numFmtId="0" fontId="63" fillId="13" borderId="52" xfId="0" applyFont="1" applyFill="1" applyBorder="1" applyAlignment="1">
      <alignment vertical="center" wrapText="1"/>
    </xf>
    <xf numFmtId="0" fontId="63" fillId="13" borderId="37" xfId="0" applyFont="1" applyFill="1" applyBorder="1" applyAlignment="1">
      <alignment vertical="center" wrapText="1"/>
    </xf>
    <xf numFmtId="0" fontId="63" fillId="13" borderId="107" xfId="0" applyFont="1" applyFill="1" applyBorder="1" applyAlignment="1">
      <alignment vertical="center" wrapText="1"/>
    </xf>
    <xf numFmtId="0" fontId="63" fillId="13" borderId="108" xfId="0" applyFont="1" applyFill="1" applyBorder="1" applyAlignment="1">
      <alignment vertical="center" wrapText="1"/>
    </xf>
    <xf numFmtId="0" fontId="63" fillId="13" borderId="97" xfId="0" applyFont="1" applyFill="1" applyBorder="1" applyAlignment="1">
      <alignment vertical="center" wrapText="1"/>
    </xf>
    <xf numFmtId="0" fontId="63" fillId="13" borderId="27" xfId="0" applyFont="1" applyFill="1" applyBorder="1" applyAlignment="1">
      <alignment vertical="center" wrapText="1"/>
    </xf>
    <xf numFmtId="0" fontId="63" fillId="13" borderId="38" xfId="0" applyFont="1" applyFill="1" applyBorder="1" applyAlignment="1">
      <alignment vertical="center" wrapText="1"/>
    </xf>
    <xf numFmtId="0" fontId="63" fillId="13"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6" fontId="16" fillId="2" borderId="10" xfId="0" applyNumberFormat="1" applyFont="1" applyFill="1" applyBorder="1" applyProtection="1">
      <alignment vertical="center"/>
      <protection locked="0"/>
    </xf>
    <xf numFmtId="176" fontId="16" fillId="2" borderId="12" xfId="0" applyNumberFormat="1" applyFont="1" applyFill="1" applyBorder="1" applyProtection="1">
      <alignment vertical="center"/>
      <protection locked="0"/>
    </xf>
    <xf numFmtId="176" fontId="16" fillId="2" borderId="11" xfId="0" applyNumberFormat="1" applyFont="1" applyFill="1" applyBorder="1" applyProtection="1">
      <alignment vertical="center"/>
      <protection locked="0"/>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5" fillId="13" borderId="12" xfId="4" applyFont="1" applyFill="1" applyBorder="1" applyAlignment="1" applyProtection="1">
      <alignment vertical="center" wrapText="1"/>
      <protection hidden="1"/>
    </xf>
    <xf numFmtId="0" fontId="59" fillId="13" borderId="12" xfId="0" applyFont="1" applyFill="1" applyBorder="1" applyAlignment="1" applyProtection="1">
      <alignment vertical="center" wrapText="1"/>
      <protection hidden="1"/>
    </xf>
    <xf numFmtId="0" fontId="59"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73" xfId="0" applyFont="1" applyBorder="1" applyAlignment="1" applyProtection="1">
      <alignment vertical="center" wrapText="1"/>
      <protection locked="0"/>
    </xf>
    <xf numFmtId="0" fontId="0" fillId="0" borderId="74" xfId="0" applyBorder="1" applyAlignment="1" applyProtection="1">
      <alignment vertical="center" wrapText="1"/>
      <protection locked="0"/>
    </xf>
    <xf numFmtId="0" fontId="0" fillId="0" borderId="75" xfId="0" applyBorder="1" applyAlignment="1" applyProtection="1">
      <alignment vertical="center" wrapText="1"/>
      <protection locked="0"/>
    </xf>
    <xf numFmtId="0" fontId="0" fillId="6" borderId="73" xfId="0" applyFill="1" applyBorder="1" applyAlignment="1" applyProtection="1">
      <alignment horizontal="center" vertical="center"/>
      <protection locked="0"/>
    </xf>
    <xf numFmtId="0" fontId="0" fillId="6" borderId="74" xfId="0" applyFill="1" applyBorder="1" applyAlignment="1" applyProtection="1">
      <alignment horizontal="center" vertical="center"/>
      <protection locked="0"/>
    </xf>
    <xf numFmtId="0" fontId="0" fillId="6" borderId="75" xfId="0" applyFill="1" applyBorder="1" applyAlignment="1" applyProtection="1">
      <alignment horizontal="center" vertical="center"/>
      <protection locked="0"/>
    </xf>
    <xf numFmtId="0" fontId="52" fillId="0" borderId="73" xfId="0" applyFont="1" applyBorder="1" applyAlignment="1">
      <alignment vertical="center" wrapText="1"/>
    </xf>
    <xf numFmtId="0" fontId="0" fillId="0" borderId="74" xfId="0" applyBorder="1" applyAlignment="1">
      <alignment vertical="center" wrapText="1"/>
    </xf>
    <xf numFmtId="0" fontId="0" fillId="0" borderId="75" xfId="0" applyBorder="1" applyAlignment="1">
      <alignment vertical="center" wrapText="1"/>
    </xf>
    <xf numFmtId="0" fontId="38" fillId="6" borderId="7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6" xfId="0" applyFont="1" applyBorder="1" applyAlignment="1">
      <alignment horizontal="left" vertical="center"/>
    </xf>
    <xf numFmtId="0" fontId="55" fillId="0" borderId="77" xfId="0" applyFont="1" applyBorder="1" applyAlignment="1">
      <alignment horizontal="left" vertical="center"/>
    </xf>
    <xf numFmtId="0" fontId="55" fillId="0" borderId="78" xfId="0" applyFont="1" applyBorder="1" applyAlignment="1">
      <alignment horizontal="left" vertical="center"/>
    </xf>
    <xf numFmtId="0" fontId="65"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5" fillId="0" borderId="1" xfId="4" applyFont="1" applyBorder="1" applyAlignment="1" applyProtection="1">
      <alignment horizontal="center" vertical="center"/>
      <protection locked="0"/>
    </xf>
    <xf numFmtId="0" fontId="35" fillId="0" borderId="1" xfId="4" applyFont="1" applyBorder="1" applyProtection="1">
      <alignment vertical="center"/>
      <protection locked="0"/>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6" borderId="1" xfId="4" applyFont="1" applyFill="1" applyBorder="1" applyAlignment="1" applyProtection="1">
      <alignment vertical="center" wrapText="1"/>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88"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center" vertical="center"/>
      <protection locked="0"/>
    </xf>
    <xf numFmtId="0" fontId="39" fillId="0" borderId="109" xfId="3" applyFont="1" applyBorder="1" applyAlignment="1" applyProtection="1">
      <alignment horizontal="center" vertical="center"/>
      <protection locked="0"/>
    </xf>
    <xf numFmtId="0" fontId="11" fillId="0" borderId="112" xfId="3" applyBorder="1" applyAlignment="1" applyProtection="1">
      <alignment horizontal="center" vertical="center"/>
      <protection locked="0"/>
    </xf>
    <xf numFmtId="0" fontId="11" fillId="0" borderId="113" xfId="3" applyBorder="1" applyAlignment="1" applyProtection="1">
      <alignment horizontal="center" vertical="center"/>
      <protection locked="0"/>
    </xf>
    <xf numFmtId="0" fontId="16" fillId="0" borderId="91"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0" xfId="3" applyFont="1" applyBorder="1" applyAlignment="1" applyProtection="1">
      <alignment horizontal="center" vertical="center" wrapText="1"/>
      <protection locked="0"/>
    </xf>
    <xf numFmtId="0" fontId="16" fillId="0" borderId="111" xfId="3" applyFont="1" applyBorder="1" applyAlignment="1" applyProtection="1">
      <alignment horizontal="center" vertical="center" wrapText="1"/>
      <protection locked="0"/>
    </xf>
    <xf numFmtId="0" fontId="27" fillId="0" borderId="113" xfId="3" applyFont="1" applyBorder="1" applyAlignment="1" applyProtection="1">
      <alignment horizontal="left" vertical="center"/>
      <protection locked="0"/>
    </xf>
    <xf numFmtId="0" fontId="20" fillId="0" borderId="113" xfId="3" applyFont="1" applyBorder="1" applyAlignment="1" applyProtection="1">
      <alignment horizontal="left" vertical="center"/>
      <protection locked="0"/>
    </xf>
    <xf numFmtId="0" fontId="20" fillId="0" borderId="114"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101" xfId="2" applyFont="1" applyBorder="1" applyAlignment="1" applyProtection="1">
      <alignment horizontal="left" vertical="center"/>
      <protection locked="0"/>
    </xf>
    <xf numFmtId="0" fontId="16" fillId="0" borderId="101" xfId="2" applyFont="1" applyBorder="1" applyAlignment="1" applyProtection="1">
      <alignment horizontal="center" vertical="center"/>
      <protection locked="0"/>
    </xf>
    <xf numFmtId="0" fontId="16" fillId="0" borderId="102" xfId="2" applyFont="1" applyBorder="1" applyAlignment="1" applyProtection="1">
      <alignment horizontal="left" vertical="center"/>
      <protection locked="0"/>
    </xf>
    <xf numFmtId="0" fontId="16" fillId="0" borderId="88"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89"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91"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5"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5"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59" fillId="6" borderId="12" xfId="0" applyFont="1" applyFill="1" applyBorder="1" applyAlignment="1" applyProtection="1">
      <alignment vertical="center" wrapText="1"/>
      <protection locked="0"/>
    </xf>
    <xf numFmtId="0" fontId="59" fillId="6" borderId="32" xfId="0" applyFont="1" applyFill="1" applyBorder="1" applyAlignment="1" applyProtection="1">
      <alignment vertical="center" wrapText="1"/>
      <protection locked="0"/>
    </xf>
    <xf numFmtId="0" fontId="35" fillId="0" borderId="10"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88"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3" xfId="9" applyFont="1" applyBorder="1" applyAlignment="1" applyProtection="1">
      <alignment horizontal="center" vertical="center"/>
      <protection locked="0"/>
    </xf>
    <xf numFmtId="0" fontId="16" fillId="0" borderId="91"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xf numFmtId="2" fontId="16" fillId="2" borderId="51" xfId="4" applyNumberFormat="1" applyFont="1" applyFill="1" applyBorder="1" applyProtection="1">
      <alignment vertical="center"/>
      <protection hidden="1"/>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165100</xdr:rowOff>
    </xdr:from>
    <xdr:ext cx="137338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85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1B82D41-26E4-4B31-BE56-AD7182F5F897}"/>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C3E3C300-CDA7-4982-8C43-8E97076F2AAE}"/>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5CBD1725-BABB-49D7-A406-C92FCA1D50C2}"/>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34</xdr:row>
      <xdr:rowOff>123825</xdr:rowOff>
    </xdr:from>
    <xdr:ext cx="2366097" cy="325217"/>
    <xdr:sp macro="" textlink="">
      <xdr:nvSpPr>
        <xdr:cNvPr id="2" name="テキスト ボックス 1">
          <a:extLst>
            <a:ext uri="{FF2B5EF4-FFF2-40B4-BE49-F238E27FC236}">
              <a16:creationId xmlns:a16="http://schemas.microsoft.com/office/drawing/2014/main" id="{A2FB10CA-5F96-4057-A9BB-94B2A570F9DA}"/>
            </a:ext>
          </a:extLst>
        </xdr:cNvPr>
        <xdr:cNvSpPr txBox="1"/>
      </xdr:nvSpPr>
      <xdr:spPr>
        <a:xfrm>
          <a:off x="273050" y="68040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36</xdr:row>
      <xdr:rowOff>114300</xdr:rowOff>
    </xdr:from>
    <xdr:ext cx="6279348" cy="854465"/>
    <xdr:sp macro="" textlink="">
      <xdr:nvSpPr>
        <xdr:cNvPr id="3" name="テキスト ボックス 2">
          <a:extLst>
            <a:ext uri="{FF2B5EF4-FFF2-40B4-BE49-F238E27FC236}">
              <a16:creationId xmlns:a16="http://schemas.microsoft.com/office/drawing/2014/main" id="{0EF03FD6-B9C2-4E77-89FC-0D93084CDAE3}"/>
            </a:ext>
          </a:extLst>
        </xdr:cNvPr>
        <xdr:cNvSpPr txBox="1"/>
      </xdr:nvSpPr>
      <xdr:spPr>
        <a:xfrm>
          <a:off x="22225" y="71755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4.LD-Tech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5.</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44</xdr:row>
      <xdr:rowOff>152400</xdr:rowOff>
    </xdr:from>
    <xdr:ext cx="5016694" cy="2717539"/>
    <xdr:sp macro="" textlink="">
      <xdr:nvSpPr>
        <xdr:cNvPr id="4" name="テキスト ボックス 3">
          <a:extLst>
            <a:ext uri="{FF2B5EF4-FFF2-40B4-BE49-F238E27FC236}">
              <a16:creationId xmlns:a16="http://schemas.microsoft.com/office/drawing/2014/main" id="{B1B94746-74E1-4089-9D4E-FD0A75E7BBD6}"/>
            </a:ext>
          </a:extLst>
        </xdr:cNvPr>
        <xdr:cNvSpPr txBox="1"/>
      </xdr:nvSpPr>
      <xdr:spPr>
        <a:xfrm>
          <a:off x="311150" y="8813800"/>
          <a:ext cx="5016694" cy="2717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41</xdr:row>
      <xdr:rowOff>238125</xdr:rowOff>
    </xdr:from>
    <xdr:ext cx="3259034" cy="346377"/>
    <xdr:sp macro="" textlink="">
      <xdr:nvSpPr>
        <xdr:cNvPr id="5" name="テキスト ボックス 4">
          <a:extLst>
            <a:ext uri="{FF2B5EF4-FFF2-40B4-BE49-F238E27FC236}">
              <a16:creationId xmlns:a16="http://schemas.microsoft.com/office/drawing/2014/main" id="{2AD0BF96-9DCD-45C5-804D-E7C55C7C8D4B}"/>
            </a:ext>
          </a:extLst>
        </xdr:cNvPr>
        <xdr:cNvSpPr txBox="1"/>
      </xdr:nvSpPr>
      <xdr:spPr>
        <a:xfrm>
          <a:off x="444500" y="82518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5C507D5B-353B-4EC3-A1E7-F6CB4AE1541A}"/>
            </a:ext>
          </a:extLst>
        </xdr:cNvPr>
        <xdr:cNvSpPr txBox="1"/>
      </xdr:nvSpPr>
      <xdr:spPr>
        <a:xfrm>
          <a:off x="103910" y="2251364"/>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633939</xdr:colOff>
      <xdr:row>22</xdr:row>
      <xdr:rowOff>20109</xdr:rowOff>
    </xdr:from>
    <xdr:to>
      <xdr:col>2</xdr:col>
      <xdr:colOff>169333</xdr:colOff>
      <xdr:row>26</xdr:row>
      <xdr:rowOff>134409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813856" y="734377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env.go.jp/earth/ondanka/biz_local/gbhojo.html" TargetMode="External"/><Relationship Id="rId1" Type="http://schemas.openxmlformats.org/officeDocument/2006/relationships/hyperlink" Target="https://www.env.go.jp/earth/ondanka/kojojigyojo.htm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23" sqref="C23"/>
    </sheetView>
  </sheetViews>
  <sheetFormatPr defaultColWidth="8.58203125" defaultRowHeight="15"/>
  <cols>
    <col min="1" max="1" width="2.58203125" style="18" customWidth="1"/>
    <col min="2" max="2" width="11.08203125" style="18" bestFit="1" customWidth="1"/>
    <col min="3" max="3" width="130.83203125" style="133" customWidth="1"/>
    <col min="4" max="16384" width="8.58203125" style="18"/>
  </cols>
  <sheetData>
    <row r="2" spans="2:3" s="122" customFormat="1">
      <c r="B2" s="123" t="s">
        <v>739</v>
      </c>
      <c r="C2" s="132" t="s">
        <v>740</v>
      </c>
    </row>
    <row r="3" spans="2:3">
      <c r="B3" s="124"/>
      <c r="C3" s="125"/>
    </row>
    <row r="4" spans="2:3">
      <c r="B4" s="124"/>
      <c r="C4" s="125"/>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508E-0D41-423C-92CF-E70636E8E4CF}">
  <sheetPr>
    <tabColor rgb="FF66FFFF"/>
  </sheetPr>
  <dimension ref="A1:AQ110"/>
  <sheetViews>
    <sheetView showGridLines="0" view="pageBreakPreview" topLeftCell="A3" zoomScaleNormal="100" zoomScaleSheetLayoutView="100" workbookViewId="0">
      <selection activeCell="C7" sqref="C7:I7"/>
    </sheetView>
  </sheetViews>
  <sheetFormatPr defaultColWidth="2.33203125" defaultRowHeight="12.5"/>
  <cols>
    <col min="1" max="16384" width="2.33203125" style="3"/>
  </cols>
  <sheetData>
    <row r="1" spans="1:43" ht="15" customHeight="1">
      <c r="A1" s="493" t="s">
        <v>1046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row>
    <row r="2" spans="1:43" ht="15">
      <c r="A2" s="18" t="s">
        <v>96</v>
      </c>
      <c r="B2" s="18"/>
      <c r="C2" s="18"/>
      <c r="D2" s="18"/>
      <c r="E2" s="18"/>
      <c r="F2" s="18"/>
      <c r="G2" s="494" t="str">
        <f>IF(表紙様式第1別紙!C11="","",表紙様式第1別紙!C11)</f>
        <v/>
      </c>
      <c r="H2" s="495"/>
      <c r="I2" s="495"/>
      <c r="J2" s="495"/>
      <c r="K2" s="495"/>
      <c r="L2" s="495"/>
      <c r="M2" s="495"/>
      <c r="N2" s="495"/>
      <c r="O2" s="495"/>
      <c r="P2" s="495"/>
      <c r="Q2" s="495"/>
      <c r="R2" s="495"/>
      <c r="S2" s="495"/>
      <c r="T2" s="495"/>
      <c r="U2" s="495"/>
      <c r="V2" s="495"/>
      <c r="W2" s="495"/>
      <c r="X2" s="495"/>
      <c r="Y2" s="495"/>
      <c r="Z2" s="495"/>
      <c r="AA2" s="495"/>
      <c r="AB2" s="496"/>
      <c r="AC2" s="497"/>
      <c r="AD2" s="497"/>
      <c r="AE2" s="497"/>
      <c r="AF2" s="497"/>
      <c r="AG2" s="497"/>
    </row>
    <row r="3" spans="1:43" ht="17.25" customHeight="1">
      <c r="A3" s="498"/>
      <c r="B3" s="498"/>
      <c r="C3" s="498"/>
      <c r="D3" s="498"/>
      <c r="E3" s="498"/>
      <c r="F3" s="498"/>
      <c r="G3" s="498"/>
      <c r="H3" s="498"/>
      <c r="I3" s="498"/>
      <c r="J3" s="498"/>
      <c r="K3" s="498"/>
      <c r="L3" s="498"/>
      <c r="M3" s="498"/>
      <c r="N3" s="498"/>
      <c r="O3" s="498"/>
      <c r="P3" s="498"/>
      <c r="Q3" s="498"/>
      <c r="R3" s="498"/>
      <c r="S3" s="498"/>
      <c r="T3" s="498"/>
      <c r="U3" s="498"/>
      <c r="V3" s="498"/>
      <c r="W3" s="498"/>
      <c r="X3" s="499"/>
      <c r="Y3" s="500" t="s">
        <v>74</v>
      </c>
      <c r="Z3" s="500"/>
      <c r="AA3" s="500"/>
      <c r="AB3" s="500"/>
      <c r="AC3" s="501" t="s">
        <v>796</v>
      </c>
      <c r="AD3" s="501"/>
      <c r="AE3" s="501"/>
      <c r="AF3" s="501"/>
      <c r="AG3" s="501"/>
    </row>
    <row r="4" spans="1:43" ht="12" customHeight="1">
      <c r="A4" s="526" t="s">
        <v>75</v>
      </c>
      <c r="B4" s="526"/>
      <c r="C4" s="517" t="s">
        <v>76</v>
      </c>
      <c r="D4" s="517"/>
      <c r="E4" s="517"/>
      <c r="F4" s="517"/>
      <c r="G4" s="517"/>
      <c r="H4" s="517"/>
      <c r="I4" s="517"/>
      <c r="J4" s="517"/>
      <c r="K4" s="517" t="s">
        <v>77</v>
      </c>
      <c r="L4" s="517"/>
      <c r="M4" s="517"/>
      <c r="N4" s="517"/>
      <c r="O4" s="517"/>
      <c r="P4" s="517"/>
      <c r="Q4" s="517"/>
      <c r="R4" s="516" t="s">
        <v>78</v>
      </c>
      <c r="S4" s="517"/>
      <c r="T4" s="517"/>
      <c r="U4" s="517"/>
      <c r="V4" s="517"/>
      <c r="W4" s="517"/>
      <c r="X4" s="517"/>
      <c r="Y4" s="517"/>
      <c r="Z4" s="516" t="s">
        <v>79</v>
      </c>
      <c r="AA4" s="517"/>
      <c r="AB4" s="517"/>
      <c r="AC4" s="517"/>
      <c r="AD4" s="517"/>
      <c r="AE4" s="517"/>
      <c r="AF4" s="517"/>
      <c r="AG4" s="517"/>
    </row>
    <row r="5" spans="1:43" ht="12" customHeight="1">
      <c r="A5" s="526"/>
      <c r="B5" s="526"/>
      <c r="C5" s="517"/>
      <c r="D5" s="517"/>
      <c r="E5" s="517"/>
      <c r="F5" s="517"/>
      <c r="G5" s="517"/>
      <c r="H5" s="517"/>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row>
    <row r="6" spans="1:43" ht="12" customHeight="1">
      <c r="A6" s="526"/>
      <c r="B6" s="526"/>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row>
    <row r="7" spans="1:43" ht="12" customHeight="1">
      <c r="A7" s="526"/>
      <c r="B7" s="526"/>
      <c r="C7" s="527"/>
      <c r="D7" s="527"/>
      <c r="E7" s="527"/>
      <c r="F7" s="527"/>
      <c r="G7" s="527"/>
      <c r="H7" s="527"/>
      <c r="I7" s="527"/>
      <c r="J7" s="4" t="s">
        <v>28</v>
      </c>
      <c r="K7" s="527"/>
      <c r="L7" s="527"/>
      <c r="M7" s="527"/>
      <c r="N7" s="527"/>
      <c r="O7" s="527"/>
      <c r="P7" s="527"/>
      <c r="Q7" s="4" t="s">
        <v>28</v>
      </c>
      <c r="R7" s="525" t="str">
        <f>IF(OR(C7="",K7=""),"",C7-K7)</f>
        <v/>
      </c>
      <c r="S7" s="525" t="str">
        <f t="shared" ref="S7:X7" si="0">IF(OR(O7="",Q7=""),"",O7-Q7)</f>
        <v/>
      </c>
      <c r="T7" s="525" t="str">
        <f t="shared" si="0"/>
        <v/>
      </c>
      <c r="U7" s="525" t="str">
        <f t="shared" si="0"/>
        <v/>
      </c>
      <c r="V7" s="525" t="str">
        <f t="shared" si="0"/>
        <v/>
      </c>
      <c r="W7" s="525" t="str">
        <f t="shared" si="0"/>
        <v/>
      </c>
      <c r="X7" s="525" t="str">
        <f t="shared" si="0"/>
        <v/>
      </c>
      <c r="Y7" s="4" t="s">
        <v>28</v>
      </c>
      <c r="Z7" s="527"/>
      <c r="AA7" s="527"/>
      <c r="AB7" s="527"/>
      <c r="AC7" s="527"/>
      <c r="AD7" s="527"/>
      <c r="AE7" s="527"/>
      <c r="AF7" s="527"/>
      <c r="AG7" s="4" t="s">
        <v>28</v>
      </c>
    </row>
    <row r="8" spans="1:43" ht="12" customHeight="1">
      <c r="A8" s="526"/>
      <c r="B8" s="526"/>
      <c r="C8" s="516" t="s">
        <v>80</v>
      </c>
      <c r="D8" s="517"/>
      <c r="E8" s="517"/>
      <c r="F8" s="517"/>
      <c r="G8" s="517"/>
      <c r="H8" s="517"/>
      <c r="I8" s="517"/>
      <c r="J8" s="517"/>
      <c r="K8" s="513" t="s">
        <v>1051</v>
      </c>
      <c r="L8" s="514"/>
      <c r="M8" s="514"/>
      <c r="N8" s="514"/>
      <c r="O8" s="514"/>
      <c r="P8" s="514"/>
      <c r="Q8" s="515"/>
      <c r="R8" s="516" t="s">
        <v>81</v>
      </c>
      <c r="S8" s="517"/>
      <c r="T8" s="517"/>
      <c r="U8" s="517"/>
      <c r="V8" s="517"/>
      <c r="W8" s="517"/>
      <c r="X8" s="517"/>
      <c r="Y8" s="517"/>
      <c r="Z8" s="516" t="s">
        <v>82</v>
      </c>
      <c r="AA8" s="517"/>
      <c r="AB8" s="517"/>
      <c r="AC8" s="517"/>
      <c r="AD8" s="517"/>
      <c r="AE8" s="517"/>
      <c r="AF8" s="517"/>
      <c r="AG8" s="517"/>
    </row>
    <row r="9" spans="1:43" ht="12" customHeight="1">
      <c r="A9" s="526"/>
      <c r="B9" s="526"/>
      <c r="C9" s="517"/>
      <c r="D9" s="517"/>
      <c r="E9" s="517"/>
      <c r="F9" s="517"/>
      <c r="G9" s="517"/>
      <c r="H9" s="517"/>
      <c r="I9" s="517"/>
      <c r="J9" s="517"/>
      <c r="K9" s="518" t="str">
        <f>IF(OR(C12="",C12=0),"　　(4)の額","　　　(4)と(5)を比較して")</f>
        <v>　　(4)の額</v>
      </c>
      <c r="L9" s="519"/>
      <c r="M9" s="519"/>
      <c r="N9" s="519"/>
      <c r="O9" s="519"/>
      <c r="P9" s="519"/>
      <c r="Q9" s="520"/>
      <c r="R9" s="517"/>
      <c r="S9" s="517"/>
      <c r="T9" s="517"/>
      <c r="U9" s="517"/>
      <c r="V9" s="517"/>
      <c r="W9" s="517"/>
      <c r="X9" s="517"/>
      <c r="Y9" s="517"/>
      <c r="Z9" s="517"/>
      <c r="AA9" s="517"/>
      <c r="AB9" s="517"/>
      <c r="AC9" s="517"/>
      <c r="AD9" s="517"/>
      <c r="AE9" s="517"/>
      <c r="AF9" s="517"/>
      <c r="AG9" s="517"/>
    </row>
    <row r="10" spans="1:43" ht="12" customHeight="1">
      <c r="A10" s="526"/>
      <c r="B10" s="526"/>
      <c r="C10" s="517"/>
      <c r="D10" s="517"/>
      <c r="E10" s="517"/>
      <c r="F10" s="517"/>
      <c r="G10" s="517"/>
      <c r="H10" s="517"/>
      <c r="I10" s="517"/>
      <c r="J10" s="517"/>
      <c r="K10" s="518" t="str">
        <f>IF(OR(C12="",C12=0),"","　　少ない方の額")</f>
        <v/>
      </c>
      <c r="L10" s="519"/>
      <c r="M10" s="519"/>
      <c r="N10" s="519"/>
      <c r="O10" s="519"/>
      <c r="P10" s="519"/>
      <c r="Q10" s="520"/>
      <c r="R10" s="517"/>
      <c r="S10" s="517"/>
      <c r="T10" s="517"/>
      <c r="U10" s="517"/>
      <c r="V10" s="517"/>
      <c r="W10" s="517"/>
      <c r="X10" s="517"/>
      <c r="Y10" s="517"/>
      <c r="Z10" s="517"/>
      <c r="AA10" s="517"/>
      <c r="AB10" s="517"/>
      <c r="AC10" s="517"/>
      <c r="AD10" s="517"/>
      <c r="AE10" s="517"/>
      <c r="AF10" s="517"/>
      <c r="AG10" s="517"/>
    </row>
    <row r="11" spans="1:43" ht="12" customHeight="1">
      <c r="A11" s="526"/>
      <c r="B11" s="526"/>
      <c r="C11" s="517"/>
      <c r="D11" s="517"/>
      <c r="E11" s="517"/>
      <c r="F11" s="517"/>
      <c r="G11" s="517"/>
      <c r="H11" s="517"/>
      <c r="I11" s="517"/>
      <c r="J11" s="517"/>
      <c r="K11" s="521"/>
      <c r="L11" s="522"/>
      <c r="M11" s="522"/>
      <c r="N11" s="522"/>
      <c r="O11" s="522"/>
      <c r="P11" s="522"/>
      <c r="Q11" s="523"/>
      <c r="R11" s="517"/>
      <c r="S11" s="517"/>
      <c r="T11" s="517"/>
      <c r="U11" s="517"/>
      <c r="V11" s="517"/>
      <c r="W11" s="517"/>
      <c r="X11" s="517"/>
      <c r="Y11" s="517"/>
      <c r="Z11" s="517"/>
      <c r="AA11" s="517"/>
      <c r="AB11" s="517"/>
      <c r="AC11" s="517"/>
      <c r="AD11" s="517"/>
      <c r="AE11" s="517"/>
      <c r="AF11" s="517"/>
      <c r="AG11" s="517"/>
      <c r="AL11" s="5"/>
      <c r="AM11" s="5"/>
      <c r="AN11" s="5"/>
      <c r="AO11" s="5"/>
      <c r="AP11" s="5"/>
      <c r="AQ11" s="5"/>
    </row>
    <row r="12" spans="1:43" ht="12" customHeight="1">
      <c r="A12" s="526"/>
      <c r="B12" s="526"/>
      <c r="C12" s="524"/>
      <c r="D12" s="524"/>
      <c r="E12" s="524"/>
      <c r="F12" s="524"/>
      <c r="G12" s="524"/>
      <c r="H12" s="524"/>
      <c r="I12" s="524"/>
      <c r="J12" s="4" t="s">
        <v>28</v>
      </c>
      <c r="K12" s="525" t="str">
        <f>IF(OR(C12="",C12=0),IF(Z7="","",Z7),MIN(Z7,C12))</f>
        <v/>
      </c>
      <c r="L12" s="525" t="str">
        <f t="shared" ref="L12:P12" si="1">IF(P8="","",P8)</f>
        <v/>
      </c>
      <c r="M12" s="525" t="str">
        <f t="shared" si="1"/>
        <v/>
      </c>
      <c r="N12" s="525" t="str">
        <f t="shared" si="1"/>
        <v>(7)補助基本額
　　(3)と(6)を比較して
　　　少ない方の額</v>
      </c>
      <c r="O12" s="525" t="str">
        <f t="shared" si="1"/>
        <v/>
      </c>
      <c r="P12" s="525" t="str">
        <f t="shared" si="1"/>
        <v/>
      </c>
      <c r="Q12" s="4" t="s">
        <v>28</v>
      </c>
      <c r="R12" s="525" t="str">
        <f>IF(OR(R7="",K12=""),"",MIN(R7,K12))</f>
        <v/>
      </c>
      <c r="S12" s="525" t="str">
        <f t="shared" ref="S12:X12" si="2">IF(OR(S8="",Q12=""),"",MIN(S8,Q12))</f>
        <v/>
      </c>
      <c r="T12" s="525" t="str">
        <f t="shared" si="2"/>
        <v/>
      </c>
      <c r="U12" s="525" t="str">
        <f t="shared" si="2"/>
        <v/>
      </c>
      <c r="V12" s="525" t="str">
        <f t="shared" si="2"/>
        <v/>
      </c>
      <c r="W12" s="525" t="str">
        <f t="shared" si="2"/>
        <v/>
      </c>
      <c r="X12" s="525" t="str">
        <f t="shared" si="2"/>
        <v/>
      </c>
      <c r="Y12" s="4" t="s">
        <v>28</v>
      </c>
      <c r="Z12" s="525" t="str">
        <f>IF(OR(R12=""),"",MIN(ROUNDDOWN(R12/3,-3),事業のパラメータ!AF8))</f>
        <v/>
      </c>
      <c r="AA12" s="525" t="e">
        <f t="shared" ref="AA12:AF12" si="3">IF(OR(Y12=""),"",ROUNDDOWN(Y12/3,-3))</f>
        <v>#VALUE!</v>
      </c>
      <c r="AB12" s="525" t="str">
        <f t="shared" si="3"/>
        <v/>
      </c>
      <c r="AC12" s="525" t="e">
        <f t="shared" si="3"/>
        <v>#VALUE!</v>
      </c>
      <c r="AD12" s="525" t="str">
        <f t="shared" si="3"/>
        <v/>
      </c>
      <c r="AE12" s="525" t="e">
        <f t="shared" si="3"/>
        <v>#VALUE!</v>
      </c>
      <c r="AF12" s="525" t="str">
        <f t="shared" si="3"/>
        <v/>
      </c>
      <c r="AG12" s="4" t="s">
        <v>28</v>
      </c>
    </row>
    <row r="13" spans="1:43" ht="12" customHeight="1">
      <c r="A13" s="502" t="s">
        <v>83</v>
      </c>
      <c r="B13" s="502"/>
      <c r="C13" s="502"/>
      <c r="D13" s="502"/>
      <c r="E13" s="502"/>
      <c r="F13" s="502"/>
      <c r="G13" s="502"/>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row>
    <row r="14" spans="1:43" ht="12" customHeight="1">
      <c r="A14" s="500" t="s">
        <v>84</v>
      </c>
      <c r="B14" s="500"/>
      <c r="C14" s="500"/>
      <c r="D14" s="500"/>
      <c r="E14" s="500"/>
      <c r="F14" s="500"/>
      <c r="G14" s="503" t="s">
        <v>85</v>
      </c>
      <c r="H14" s="504"/>
      <c r="I14" s="504"/>
      <c r="J14" s="504"/>
      <c r="K14" s="504"/>
      <c r="L14" s="505"/>
      <c r="M14" s="509" t="s">
        <v>86</v>
      </c>
      <c r="N14" s="509"/>
      <c r="O14" s="509"/>
      <c r="P14" s="509"/>
      <c r="Q14" s="509"/>
      <c r="R14" s="509"/>
      <c r="S14" s="509"/>
      <c r="T14" s="509"/>
      <c r="U14" s="509"/>
      <c r="V14" s="509"/>
      <c r="W14" s="509"/>
      <c r="X14" s="509"/>
      <c r="Y14" s="509"/>
      <c r="Z14" s="509"/>
      <c r="AA14" s="509"/>
      <c r="AB14" s="509"/>
      <c r="AC14" s="510"/>
      <c r="AD14" s="500" t="s">
        <v>87</v>
      </c>
      <c r="AE14" s="500"/>
      <c r="AF14" s="500"/>
      <c r="AG14" s="500"/>
    </row>
    <row r="15" spans="1:43" ht="12" customHeight="1">
      <c r="A15" s="500"/>
      <c r="B15" s="500"/>
      <c r="C15" s="500"/>
      <c r="D15" s="500"/>
      <c r="E15" s="500"/>
      <c r="F15" s="500"/>
      <c r="G15" s="506"/>
      <c r="H15" s="507"/>
      <c r="I15" s="507"/>
      <c r="J15" s="507"/>
      <c r="K15" s="507"/>
      <c r="L15" s="508"/>
      <c r="M15" s="511" t="s">
        <v>88</v>
      </c>
      <c r="N15" s="511"/>
      <c r="O15" s="511"/>
      <c r="P15" s="511"/>
      <c r="Q15" s="511"/>
      <c r="R15" s="511"/>
      <c r="S15" s="511"/>
      <c r="T15" s="511"/>
      <c r="U15" s="511"/>
      <c r="V15" s="511"/>
      <c r="W15" s="511"/>
      <c r="X15" s="512"/>
      <c r="Y15" s="500" t="s">
        <v>85</v>
      </c>
      <c r="Z15" s="500"/>
      <c r="AA15" s="500"/>
      <c r="AB15" s="500"/>
      <c r="AC15" s="500"/>
      <c r="AD15" s="500"/>
      <c r="AE15" s="500"/>
      <c r="AF15" s="500"/>
      <c r="AG15" s="500"/>
    </row>
    <row r="16" spans="1:43" ht="12" customHeight="1">
      <c r="A16" s="528"/>
      <c r="B16" s="529"/>
      <c r="C16" s="529"/>
      <c r="D16" s="529"/>
      <c r="E16" s="529"/>
      <c r="F16" s="530"/>
      <c r="G16" s="531"/>
      <c r="H16" s="532"/>
      <c r="I16" s="532"/>
      <c r="J16" s="532"/>
      <c r="K16" s="532"/>
      <c r="L16" s="115"/>
      <c r="M16" s="533"/>
      <c r="N16" s="534"/>
      <c r="O16" s="534"/>
      <c r="P16" s="534"/>
      <c r="Q16" s="534"/>
      <c r="R16" s="534"/>
      <c r="S16" s="534"/>
      <c r="T16" s="534"/>
      <c r="U16" s="534"/>
      <c r="V16" s="534"/>
      <c r="W16" s="534"/>
      <c r="X16" s="535"/>
      <c r="Y16" s="531"/>
      <c r="Z16" s="532"/>
      <c r="AA16" s="532"/>
      <c r="AB16" s="532"/>
      <c r="AC16" s="536"/>
      <c r="AD16" s="528"/>
      <c r="AE16" s="529"/>
      <c r="AF16" s="529"/>
      <c r="AG16" s="530"/>
    </row>
    <row r="17" spans="1:33" ht="12" customHeight="1">
      <c r="A17" s="537"/>
      <c r="B17" s="538"/>
      <c r="C17" s="538"/>
      <c r="D17" s="538"/>
      <c r="E17" s="538"/>
      <c r="F17" s="539"/>
      <c r="G17" s="540"/>
      <c r="H17" s="541"/>
      <c r="I17" s="541"/>
      <c r="J17" s="541"/>
      <c r="K17" s="541"/>
      <c r="L17" s="116"/>
      <c r="M17" s="542"/>
      <c r="N17" s="543"/>
      <c r="O17" s="543"/>
      <c r="P17" s="543"/>
      <c r="Q17" s="543"/>
      <c r="R17" s="543"/>
      <c r="S17" s="543"/>
      <c r="T17" s="543"/>
      <c r="U17" s="543"/>
      <c r="V17" s="543"/>
      <c r="W17" s="543"/>
      <c r="X17" s="544"/>
      <c r="Y17" s="540"/>
      <c r="Z17" s="541"/>
      <c r="AA17" s="541"/>
      <c r="AB17" s="541"/>
      <c r="AC17" s="545"/>
      <c r="AD17" s="537"/>
      <c r="AE17" s="538"/>
      <c r="AF17" s="538"/>
      <c r="AG17" s="539"/>
    </row>
    <row r="18" spans="1:33" ht="12" customHeight="1">
      <c r="A18" s="537"/>
      <c r="B18" s="538"/>
      <c r="C18" s="538"/>
      <c r="D18" s="538"/>
      <c r="E18" s="538"/>
      <c r="F18" s="539"/>
      <c r="G18" s="540"/>
      <c r="H18" s="541"/>
      <c r="I18" s="541"/>
      <c r="J18" s="541"/>
      <c r="K18" s="541"/>
      <c r="L18" s="116"/>
      <c r="M18" s="542"/>
      <c r="N18" s="543"/>
      <c r="O18" s="543"/>
      <c r="P18" s="543"/>
      <c r="Q18" s="543"/>
      <c r="R18" s="543"/>
      <c r="S18" s="543"/>
      <c r="T18" s="543"/>
      <c r="U18" s="543"/>
      <c r="V18" s="543"/>
      <c r="W18" s="543"/>
      <c r="X18" s="544"/>
      <c r="Y18" s="540"/>
      <c r="Z18" s="541"/>
      <c r="AA18" s="541"/>
      <c r="AB18" s="541"/>
      <c r="AC18" s="545"/>
      <c r="AD18" s="537"/>
      <c r="AE18" s="538"/>
      <c r="AF18" s="538"/>
      <c r="AG18" s="539"/>
    </row>
    <row r="19" spans="1:33" ht="12" customHeight="1">
      <c r="A19" s="537"/>
      <c r="B19" s="538"/>
      <c r="C19" s="538"/>
      <c r="D19" s="538"/>
      <c r="E19" s="538"/>
      <c r="F19" s="539"/>
      <c r="G19" s="540"/>
      <c r="H19" s="541"/>
      <c r="I19" s="541"/>
      <c r="J19" s="541"/>
      <c r="K19" s="541"/>
      <c r="L19" s="116"/>
      <c r="M19" s="542"/>
      <c r="N19" s="543"/>
      <c r="O19" s="543"/>
      <c r="P19" s="543"/>
      <c r="Q19" s="543"/>
      <c r="R19" s="543"/>
      <c r="S19" s="543"/>
      <c r="T19" s="543"/>
      <c r="U19" s="543"/>
      <c r="V19" s="543"/>
      <c r="W19" s="543"/>
      <c r="X19" s="544"/>
      <c r="Y19" s="540"/>
      <c r="Z19" s="541"/>
      <c r="AA19" s="541"/>
      <c r="AB19" s="541"/>
      <c r="AC19" s="545"/>
      <c r="AD19" s="537"/>
      <c r="AE19" s="538"/>
      <c r="AF19" s="538"/>
      <c r="AG19" s="539"/>
    </row>
    <row r="20" spans="1:33" ht="12" customHeight="1">
      <c r="A20" s="537"/>
      <c r="B20" s="538"/>
      <c r="C20" s="538"/>
      <c r="D20" s="538"/>
      <c r="E20" s="538"/>
      <c r="F20" s="539"/>
      <c r="G20" s="540"/>
      <c r="H20" s="541"/>
      <c r="I20" s="541"/>
      <c r="J20" s="541"/>
      <c r="K20" s="541"/>
      <c r="L20" s="116"/>
      <c r="M20" s="542"/>
      <c r="N20" s="543"/>
      <c r="O20" s="543"/>
      <c r="P20" s="543"/>
      <c r="Q20" s="543"/>
      <c r="R20" s="543"/>
      <c r="S20" s="543"/>
      <c r="T20" s="543"/>
      <c r="U20" s="543"/>
      <c r="V20" s="543"/>
      <c r="W20" s="543"/>
      <c r="X20" s="544"/>
      <c r="Y20" s="540"/>
      <c r="Z20" s="541"/>
      <c r="AA20" s="541"/>
      <c r="AB20" s="541"/>
      <c r="AC20" s="545"/>
      <c r="AD20" s="537"/>
      <c r="AE20" s="538"/>
      <c r="AF20" s="538"/>
      <c r="AG20" s="539"/>
    </row>
    <row r="21" spans="1:33" ht="12" customHeight="1">
      <c r="A21" s="537"/>
      <c r="B21" s="538"/>
      <c r="C21" s="538"/>
      <c r="D21" s="538"/>
      <c r="E21" s="538"/>
      <c r="F21" s="539"/>
      <c r="G21" s="540"/>
      <c r="H21" s="541"/>
      <c r="I21" s="541"/>
      <c r="J21" s="541"/>
      <c r="K21" s="541"/>
      <c r="L21" s="116"/>
      <c r="M21" s="542"/>
      <c r="N21" s="543"/>
      <c r="O21" s="543"/>
      <c r="P21" s="543"/>
      <c r="Q21" s="543"/>
      <c r="R21" s="543"/>
      <c r="S21" s="543"/>
      <c r="T21" s="543"/>
      <c r="U21" s="543"/>
      <c r="V21" s="543"/>
      <c r="W21" s="543"/>
      <c r="X21" s="544"/>
      <c r="Y21" s="540"/>
      <c r="Z21" s="541"/>
      <c r="AA21" s="541"/>
      <c r="AB21" s="541"/>
      <c r="AC21" s="545"/>
      <c r="AD21" s="537"/>
      <c r="AE21" s="538"/>
      <c r="AF21" s="538"/>
      <c r="AG21" s="539"/>
    </row>
    <row r="22" spans="1:33" ht="12" customHeight="1">
      <c r="A22" s="537"/>
      <c r="B22" s="538"/>
      <c r="C22" s="538"/>
      <c r="D22" s="538"/>
      <c r="E22" s="538"/>
      <c r="F22" s="539"/>
      <c r="G22" s="540"/>
      <c r="H22" s="541"/>
      <c r="I22" s="541"/>
      <c r="J22" s="541"/>
      <c r="K22" s="541"/>
      <c r="L22" s="116"/>
      <c r="M22" s="542"/>
      <c r="N22" s="543"/>
      <c r="O22" s="543"/>
      <c r="P22" s="543"/>
      <c r="Q22" s="543"/>
      <c r="R22" s="543"/>
      <c r="S22" s="543"/>
      <c r="T22" s="543"/>
      <c r="U22" s="543"/>
      <c r="V22" s="543"/>
      <c r="W22" s="543"/>
      <c r="X22" s="544"/>
      <c r="Y22" s="540"/>
      <c r="Z22" s="541"/>
      <c r="AA22" s="541"/>
      <c r="AB22" s="541"/>
      <c r="AC22" s="545"/>
      <c r="AD22" s="537"/>
      <c r="AE22" s="538"/>
      <c r="AF22" s="538"/>
      <c r="AG22" s="539"/>
    </row>
    <row r="23" spans="1:33" ht="12" customHeight="1">
      <c r="A23" s="537"/>
      <c r="B23" s="538"/>
      <c r="C23" s="538"/>
      <c r="D23" s="538"/>
      <c r="E23" s="538"/>
      <c r="F23" s="539"/>
      <c r="G23" s="540"/>
      <c r="H23" s="541"/>
      <c r="I23" s="541"/>
      <c r="J23" s="541"/>
      <c r="K23" s="541"/>
      <c r="L23" s="116"/>
      <c r="M23" s="542"/>
      <c r="N23" s="543"/>
      <c r="O23" s="543"/>
      <c r="P23" s="543"/>
      <c r="Q23" s="543"/>
      <c r="R23" s="543"/>
      <c r="S23" s="543"/>
      <c r="T23" s="543"/>
      <c r="U23" s="543"/>
      <c r="V23" s="543"/>
      <c r="W23" s="543"/>
      <c r="X23" s="544"/>
      <c r="Y23" s="540"/>
      <c r="Z23" s="541"/>
      <c r="AA23" s="541"/>
      <c r="AB23" s="541"/>
      <c r="AC23" s="545"/>
      <c r="AD23" s="537"/>
      <c r="AE23" s="538"/>
      <c r="AF23" s="538"/>
      <c r="AG23" s="539"/>
    </row>
    <row r="24" spans="1:33" ht="12" customHeight="1">
      <c r="A24" s="537"/>
      <c r="B24" s="538"/>
      <c r="C24" s="538"/>
      <c r="D24" s="538"/>
      <c r="E24" s="538"/>
      <c r="F24" s="539"/>
      <c r="G24" s="540"/>
      <c r="H24" s="541"/>
      <c r="I24" s="541"/>
      <c r="J24" s="541"/>
      <c r="K24" s="541"/>
      <c r="L24" s="116"/>
      <c r="M24" s="542"/>
      <c r="N24" s="543"/>
      <c r="O24" s="543"/>
      <c r="P24" s="543"/>
      <c r="Q24" s="543"/>
      <c r="R24" s="543"/>
      <c r="S24" s="543"/>
      <c r="T24" s="543"/>
      <c r="U24" s="543"/>
      <c r="V24" s="543"/>
      <c r="W24" s="543"/>
      <c r="X24" s="544"/>
      <c r="Y24" s="540"/>
      <c r="Z24" s="541"/>
      <c r="AA24" s="541"/>
      <c r="AB24" s="541"/>
      <c r="AC24" s="545"/>
      <c r="AD24" s="537"/>
      <c r="AE24" s="538"/>
      <c r="AF24" s="538"/>
      <c r="AG24" s="539"/>
    </row>
    <row r="25" spans="1:33" ht="12" customHeight="1">
      <c r="A25" s="537"/>
      <c r="B25" s="538"/>
      <c r="C25" s="538"/>
      <c r="D25" s="538"/>
      <c r="E25" s="538"/>
      <c r="F25" s="539"/>
      <c r="G25" s="540"/>
      <c r="H25" s="541"/>
      <c r="I25" s="541"/>
      <c r="J25" s="541"/>
      <c r="K25" s="541"/>
      <c r="L25" s="116"/>
      <c r="M25" s="542"/>
      <c r="N25" s="543"/>
      <c r="O25" s="543"/>
      <c r="P25" s="543"/>
      <c r="Q25" s="543"/>
      <c r="R25" s="543"/>
      <c r="S25" s="543"/>
      <c r="T25" s="543"/>
      <c r="U25" s="543"/>
      <c r="V25" s="543"/>
      <c r="W25" s="543"/>
      <c r="X25" s="544"/>
      <c r="Y25" s="540"/>
      <c r="Z25" s="541"/>
      <c r="AA25" s="541"/>
      <c r="AB25" s="541"/>
      <c r="AC25" s="545"/>
      <c r="AD25" s="537"/>
      <c r="AE25" s="538"/>
      <c r="AF25" s="538"/>
      <c r="AG25" s="539"/>
    </row>
    <row r="26" spans="1:33" ht="12" customHeight="1">
      <c r="A26" s="537"/>
      <c r="B26" s="538"/>
      <c r="C26" s="538"/>
      <c r="D26" s="538"/>
      <c r="E26" s="538"/>
      <c r="F26" s="539"/>
      <c r="G26" s="540"/>
      <c r="H26" s="541"/>
      <c r="I26" s="541"/>
      <c r="J26" s="541"/>
      <c r="K26" s="541"/>
      <c r="L26" s="116"/>
      <c r="M26" s="542"/>
      <c r="N26" s="543"/>
      <c r="O26" s="543"/>
      <c r="P26" s="543"/>
      <c r="Q26" s="543"/>
      <c r="R26" s="543"/>
      <c r="S26" s="543"/>
      <c r="T26" s="543"/>
      <c r="U26" s="543"/>
      <c r="V26" s="543"/>
      <c r="W26" s="543"/>
      <c r="X26" s="544"/>
      <c r="Y26" s="540"/>
      <c r="Z26" s="541"/>
      <c r="AA26" s="541"/>
      <c r="AB26" s="541"/>
      <c r="AC26" s="545"/>
      <c r="AD26" s="537"/>
      <c r="AE26" s="538"/>
      <c r="AF26" s="538"/>
      <c r="AG26" s="539"/>
    </row>
    <row r="27" spans="1:33" ht="12" customHeight="1">
      <c r="A27" s="537"/>
      <c r="B27" s="538"/>
      <c r="C27" s="538"/>
      <c r="D27" s="538"/>
      <c r="E27" s="538"/>
      <c r="F27" s="539"/>
      <c r="G27" s="540"/>
      <c r="H27" s="541"/>
      <c r="I27" s="541"/>
      <c r="J27" s="541"/>
      <c r="K27" s="541"/>
      <c r="L27" s="116"/>
      <c r="M27" s="542"/>
      <c r="N27" s="543"/>
      <c r="O27" s="543"/>
      <c r="P27" s="543"/>
      <c r="Q27" s="543"/>
      <c r="R27" s="543"/>
      <c r="S27" s="543"/>
      <c r="T27" s="543"/>
      <c r="U27" s="543"/>
      <c r="V27" s="543"/>
      <c r="W27" s="543"/>
      <c r="X27" s="544"/>
      <c r="Y27" s="540"/>
      <c r="Z27" s="541"/>
      <c r="AA27" s="541"/>
      <c r="AB27" s="541"/>
      <c r="AC27" s="545"/>
      <c r="AD27" s="537"/>
      <c r="AE27" s="538"/>
      <c r="AF27" s="538"/>
      <c r="AG27" s="539"/>
    </row>
    <row r="28" spans="1:33" ht="12" customHeight="1">
      <c r="A28" s="537"/>
      <c r="B28" s="538"/>
      <c r="C28" s="538"/>
      <c r="D28" s="538"/>
      <c r="E28" s="538"/>
      <c r="F28" s="539"/>
      <c r="G28" s="540"/>
      <c r="H28" s="541"/>
      <c r="I28" s="541"/>
      <c r="J28" s="541"/>
      <c r="K28" s="541"/>
      <c r="L28" s="116"/>
      <c r="M28" s="542"/>
      <c r="N28" s="543"/>
      <c r="O28" s="543"/>
      <c r="P28" s="543"/>
      <c r="Q28" s="543"/>
      <c r="R28" s="543"/>
      <c r="S28" s="543"/>
      <c r="T28" s="543"/>
      <c r="U28" s="543"/>
      <c r="V28" s="543"/>
      <c r="W28" s="543"/>
      <c r="X28" s="544"/>
      <c r="Y28" s="540"/>
      <c r="Z28" s="541"/>
      <c r="AA28" s="541"/>
      <c r="AB28" s="541"/>
      <c r="AC28" s="545"/>
      <c r="AD28" s="537"/>
      <c r="AE28" s="538"/>
      <c r="AF28" s="538"/>
      <c r="AG28" s="539"/>
    </row>
    <row r="29" spans="1:33" ht="12" customHeight="1">
      <c r="A29" s="537"/>
      <c r="B29" s="538"/>
      <c r="C29" s="538"/>
      <c r="D29" s="538"/>
      <c r="E29" s="538"/>
      <c r="F29" s="539"/>
      <c r="G29" s="540"/>
      <c r="H29" s="541"/>
      <c r="I29" s="541"/>
      <c r="J29" s="541"/>
      <c r="K29" s="541"/>
      <c r="L29" s="116"/>
      <c r="M29" s="542"/>
      <c r="N29" s="543"/>
      <c r="O29" s="543"/>
      <c r="P29" s="543"/>
      <c r="Q29" s="543"/>
      <c r="R29" s="543"/>
      <c r="S29" s="543"/>
      <c r="T29" s="543"/>
      <c r="U29" s="543"/>
      <c r="V29" s="543"/>
      <c r="W29" s="543"/>
      <c r="X29" s="544"/>
      <c r="Y29" s="540"/>
      <c r="Z29" s="541"/>
      <c r="AA29" s="541"/>
      <c r="AB29" s="541"/>
      <c r="AC29" s="545"/>
      <c r="AD29" s="537"/>
      <c r="AE29" s="538"/>
      <c r="AF29" s="538"/>
      <c r="AG29" s="539"/>
    </row>
    <row r="30" spans="1:33" ht="12" customHeight="1">
      <c r="A30" s="537"/>
      <c r="B30" s="538"/>
      <c r="C30" s="538"/>
      <c r="D30" s="538"/>
      <c r="E30" s="538"/>
      <c r="F30" s="539"/>
      <c r="G30" s="540"/>
      <c r="H30" s="541"/>
      <c r="I30" s="541"/>
      <c r="J30" s="541"/>
      <c r="K30" s="541"/>
      <c r="L30" s="116"/>
      <c r="M30" s="542"/>
      <c r="N30" s="543"/>
      <c r="O30" s="543"/>
      <c r="P30" s="543"/>
      <c r="Q30" s="543"/>
      <c r="R30" s="543"/>
      <c r="S30" s="543"/>
      <c r="T30" s="543"/>
      <c r="U30" s="543"/>
      <c r="V30" s="543"/>
      <c r="W30" s="543"/>
      <c r="X30" s="544"/>
      <c r="Y30" s="540"/>
      <c r="Z30" s="541"/>
      <c r="AA30" s="541"/>
      <c r="AB30" s="541"/>
      <c r="AC30" s="545"/>
      <c r="AD30" s="537"/>
      <c r="AE30" s="538"/>
      <c r="AF30" s="538"/>
      <c r="AG30" s="539"/>
    </row>
    <row r="31" spans="1:33" ht="12" customHeight="1">
      <c r="A31" s="537"/>
      <c r="B31" s="538"/>
      <c r="C31" s="538"/>
      <c r="D31" s="538"/>
      <c r="E31" s="538"/>
      <c r="F31" s="539"/>
      <c r="G31" s="540"/>
      <c r="H31" s="541"/>
      <c r="I31" s="541"/>
      <c r="J31" s="541"/>
      <c r="K31" s="541"/>
      <c r="L31" s="116"/>
      <c r="M31" s="542"/>
      <c r="N31" s="543"/>
      <c r="O31" s="543"/>
      <c r="P31" s="543"/>
      <c r="Q31" s="543"/>
      <c r="R31" s="543"/>
      <c r="S31" s="543"/>
      <c r="T31" s="543"/>
      <c r="U31" s="543"/>
      <c r="V31" s="543"/>
      <c r="W31" s="543"/>
      <c r="X31" s="544"/>
      <c r="Y31" s="540"/>
      <c r="Z31" s="541"/>
      <c r="AA31" s="541"/>
      <c r="AB31" s="541"/>
      <c r="AC31" s="545"/>
      <c r="AD31" s="537"/>
      <c r="AE31" s="538"/>
      <c r="AF31" s="538"/>
      <c r="AG31" s="539"/>
    </row>
    <row r="32" spans="1:33" ht="12" customHeight="1">
      <c r="A32" s="537"/>
      <c r="B32" s="538"/>
      <c r="C32" s="538"/>
      <c r="D32" s="538"/>
      <c r="E32" s="538"/>
      <c r="F32" s="539"/>
      <c r="G32" s="540"/>
      <c r="H32" s="541"/>
      <c r="I32" s="541"/>
      <c r="J32" s="541"/>
      <c r="K32" s="541"/>
      <c r="L32" s="116"/>
      <c r="M32" s="542"/>
      <c r="N32" s="543"/>
      <c r="O32" s="543"/>
      <c r="P32" s="543"/>
      <c r="Q32" s="543"/>
      <c r="R32" s="543"/>
      <c r="S32" s="543"/>
      <c r="T32" s="543"/>
      <c r="U32" s="543"/>
      <c r="V32" s="543"/>
      <c r="W32" s="543"/>
      <c r="X32" s="544"/>
      <c r="Y32" s="540"/>
      <c r="Z32" s="541"/>
      <c r="AA32" s="541"/>
      <c r="AB32" s="541"/>
      <c r="AC32" s="545"/>
      <c r="AD32" s="537"/>
      <c r="AE32" s="538"/>
      <c r="AF32" s="538"/>
      <c r="AG32" s="539"/>
    </row>
    <row r="33" spans="1:33" ht="12" customHeight="1">
      <c r="A33" s="537"/>
      <c r="B33" s="538"/>
      <c r="C33" s="538"/>
      <c r="D33" s="538"/>
      <c r="E33" s="538"/>
      <c r="F33" s="539"/>
      <c r="G33" s="540"/>
      <c r="H33" s="541"/>
      <c r="I33" s="541"/>
      <c r="J33" s="541"/>
      <c r="K33" s="541"/>
      <c r="L33" s="116"/>
      <c r="M33" s="542"/>
      <c r="N33" s="543"/>
      <c r="O33" s="543"/>
      <c r="P33" s="543"/>
      <c r="Q33" s="543"/>
      <c r="R33" s="543"/>
      <c r="S33" s="543"/>
      <c r="T33" s="543"/>
      <c r="U33" s="543"/>
      <c r="V33" s="543"/>
      <c r="W33" s="543"/>
      <c r="X33" s="544"/>
      <c r="Y33" s="540"/>
      <c r="Z33" s="541"/>
      <c r="AA33" s="541"/>
      <c r="AB33" s="541"/>
      <c r="AC33" s="545"/>
      <c r="AD33" s="537"/>
      <c r="AE33" s="538"/>
      <c r="AF33" s="538"/>
      <c r="AG33" s="539"/>
    </row>
    <row r="34" spans="1:33" ht="12" customHeight="1">
      <c r="A34" s="537"/>
      <c r="B34" s="538"/>
      <c r="C34" s="538"/>
      <c r="D34" s="538"/>
      <c r="E34" s="538"/>
      <c r="F34" s="539"/>
      <c r="G34" s="540"/>
      <c r="H34" s="541"/>
      <c r="I34" s="541"/>
      <c r="J34" s="541"/>
      <c r="K34" s="541"/>
      <c r="L34" s="116"/>
      <c r="M34" s="542"/>
      <c r="N34" s="543"/>
      <c r="O34" s="543"/>
      <c r="P34" s="543"/>
      <c r="Q34" s="543"/>
      <c r="R34" s="543"/>
      <c r="S34" s="543"/>
      <c r="T34" s="543"/>
      <c r="U34" s="543"/>
      <c r="V34" s="543"/>
      <c r="W34" s="543"/>
      <c r="X34" s="544"/>
      <c r="Y34" s="540"/>
      <c r="Z34" s="541"/>
      <c r="AA34" s="541"/>
      <c r="AB34" s="541"/>
      <c r="AC34" s="545"/>
      <c r="AD34" s="537"/>
      <c r="AE34" s="538"/>
      <c r="AF34" s="538"/>
      <c r="AG34" s="539"/>
    </row>
    <row r="35" spans="1:33" ht="12" customHeight="1">
      <c r="A35" s="537"/>
      <c r="B35" s="538"/>
      <c r="C35" s="538"/>
      <c r="D35" s="538"/>
      <c r="E35" s="538"/>
      <c r="F35" s="539"/>
      <c r="G35" s="540"/>
      <c r="H35" s="541"/>
      <c r="I35" s="541"/>
      <c r="J35" s="541"/>
      <c r="K35" s="541"/>
      <c r="L35" s="116"/>
      <c r="M35" s="542"/>
      <c r="N35" s="543"/>
      <c r="O35" s="543"/>
      <c r="P35" s="543"/>
      <c r="Q35" s="543"/>
      <c r="R35" s="543"/>
      <c r="S35" s="543"/>
      <c r="T35" s="543"/>
      <c r="U35" s="543"/>
      <c r="V35" s="543"/>
      <c r="W35" s="543"/>
      <c r="X35" s="544"/>
      <c r="Y35" s="540"/>
      <c r="Z35" s="541"/>
      <c r="AA35" s="541"/>
      <c r="AB35" s="541"/>
      <c r="AC35" s="545"/>
      <c r="AD35" s="537"/>
      <c r="AE35" s="538"/>
      <c r="AF35" s="538"/>
      <c r="AG35" s="539"/>
    </row>
    <row r="36" spans="1:33" ht="12" customHeight="1">
      <c r="A36" s="537"/>
      <c r="B36" s="538"/>
      <c r="C36" s="538"/>
      <c r="D36" s="538"/>
      <c r="E36" s="538"/>
      <c r="F36" s="539"/>
      <c r="G36" s="540"/>
      <c r="H36" s="541"/>
      <c r="I36" s="541"/>
      <c r="J36" s="541"/>
      <c r="K36" s="541"/>
      <c r="L36" s="116"/>
      <c r="M36" s="542"/>
      <c r="N36" s="543"/>
      <c r="O36" s="543"/>
      <c r="P36" s="543"/>
      <c r="Q36" s="543"/>
      <c r="R36" s="543"/>
      <c r="S36" s="543"/>
      <c r="T36" s="543"/>
      <c r="U36" s="543"/>
      <c r="V36" s="543"/>
      <c r="W36" s="543"/>
      <c r="X36" s="544"/>
      <c r="Y36" s="540"/>
      <c r="Z36" s="541"/>
      <c r="AA36" s="541"/>
      <c r="AB36" s="541"/>
      <c r="AC36" s="545"/>
      <c r="AD36" s="537"/>
      <c r="AE36" s="538"/>
      <c r="AF36" s="538"/>
      <c r="AG36" s="539"/>
    </row>
    <row r="37" spans="1:33" ht="12" customHeight="1">
      <c r="A37" s="537"/>
      <c r="B37" s="538"/>
      <c r="C37" s="538"/>
      <c r="D37" s="538"/>
      <c r="E37" s="538"/>
      <c r="F37" s="539"/>
      <c r="G37" s="540"/>
      <c r="H37" s="541"/>
      <c r="I37" s="541"/>
      <c r="J37" s="541"/>
      <c r="K37" s="541"/>
      <c r="L37" s="116"/>
      <c r="M37" s="542"/>
      <c r="N37" s="543"/>
      <c r="O37" s="543"/>
      <c r="P37" s="543"/>
      <c r="Q37" s="543"/>
      <c r="R37" s="543"/>
      <c r="S37" s="543"/>
      <c r="T37" s="543"/>
      <c r="U37" s="543"/>
      <c r="V37" s="543"/>
      <c r="W37" s="543"/>
      <c r="X37" s="544"/>
      <c r="Y37" s="540"/>
      <c r="Z37" s="541"/>
      <c r="AA37" s="541"/>
      <c r="AB37" s="541"/>
      <c r="AC37" s="545"/>
      <c r="AD37" s="537"/>
      <c r="AE37" s="538"/>
      <c r="AF37" s="538"/>
      <c r="AG37" s="539"/>
    </row>
    <row r="38" spans="1:33" ht="12" customHeight="1">
      <c r="A38" s="537"/>
      <c r="B38" s="538"/>
      <c r="C38" s="538"/>
      <c r="D38" s="538"/>
      <c r="E38" s="538"/>
      <c r="F38" s="539"/>
      <c r="G38" s="540"/>
      <c r="H38" s="541"/>
      <c r="I38" s="541"/>
      <c r="J38" s="541"/>
      <c r="K38" s="541"/>
      <c r="L38" s="116"/>
      <c r="M38" s="542"/>
      <c r="N38" s="543"/>
      <c r="O38" s="543"/>
      <c r="P38" s="543"/>
      <c r="Q38" s="543"/>
      <c r="R38" s="543"/>
      <c r="S38" s="543"/>
      <c r="T38" s="543"/>
      <c r="U38" s="543"/>
      <c r="V38" s="543"/>
      <c r="W38" s="543"/>
      <c r="X38" s="544"/>
      <c r="Y38" s="540"/>
      <c r="Z38" s="541"/>
      <c r="AA38" s="541"/>
      <c r="AB38" s="541"/>
      <c r="AC38" s="545"/>
      <c r="AD38" s="537"/>
      <c r="AE38" s="538"/>
      <c r="AF38" s="538"/>
      <c r="AG38" s="539"/>
    </row>
    <row r="39" spans="1:33" ht="12" customHeight="1">
      <c r="A39" s="537"/>
      <c r="B39" s="538"/>
      <c r="C39" s="538"/>
      <c r="D39" s="538"/>
      <c r="E39" s="538"/>
      <c r="F39" s="539"/>
      <c r="G39" s="540"/>
      <c r="H39" s="541"/>
      <c r="I39" s="541"/>
      <c r="J39" s="541"/>
      <c r="K39" s="541"/>
      <c r="L39" s="116"/>
      <c r="M39" s="542"/>
      <c r="N39" s="543"/>
      <c r="O39" s="543"/>
      <c r="P39" s="543"/>
      <c r="Q39" s="543"/>
      <c r="R39" s="543"/>
      <c r="S39" s="543"/>
      <c r="T39" s="543"/>
      <c r="U39" s="543"/>
      <c r="V39" s="543"/>
      <c r="W39" s="543"/>
      <c r="X39" s="544"/>
      <c r="Y39" s="540"/>
      <c r="Z39" s="541"/>
      <c r="AA39" s="541"/>
      <c r="AB39" s="541"/>
      <c r="AC39" s="545"/>
      <c r="AD39" s="537"/>
      <c r="AE39" s="538"/>
      <c r="AF39" s="538"/>
      <c r="AG39" s="539"/>
    </row>
    <row r="40" spans="1:33" ht="12" customHeight="1">
      <c r="A40" s="537"/>
      <c r="B40" s="538"/>
      <c r="C40" s="538"/>
      <c r="D40" s="538"/>
      <c r="E40" s="538"/>
      <c r="F40" s="539"/>
      <c r="G40" s="540"/>
      <c r="H40" s="541"/>
      <c r="I40" s="541"/>
      <c r="J40" s="541"/>
      <c r="K40" s="541"/>
      <c r="L40" s="116"/>
      <c r="M40" s="542"/>
      <c r="N40" s="543"/>
      <c r="O40" s="543"/>
      <c r="P40" s="543"/>
      <c r="Q40" s="543"/>
      <c r="R40" s="543"/>
      <c r="S40" s="543"/>
      <c r="T40" s="543"/>
      <c r="U40" s="543"/>
      <c r="V40" s="543"/>
      <c r="W40" s="543"/>
      <c r="X40" s="544"/>
      <c r="Y40" s="540"/>
      <c r="Z40" s="541"/>
      <c r="AA40" s="541"/>
      <c r="AB40" s="541"/>
      <c r="AC40" s="545"/>
      <c r="AD40" s="537"/>
      <c r="AE40" s="538"/>
      <c r="AF40" s="538"/>
      <c r="AG40" s="539"/>
    </row>
    <row r="41" spans="1:33" ht="12" customHeight="1">
      <c r="A41" s="537"/>
      <c r="B41" s="538"/>
      <c r="C41" s="538"/>
      <c r="D41" s="538"/>
      <c r="E41" s="538"/>
      <c r="F41" s="539"/>
      <c r="G41" s="540"/>
      <c r="H41" s="541"/>
      <c r="I41" s="541"/>
      <c r="J41" s="541"/>
      <c r="K41" s="541"/>
      <c r="L41" s="116"/>
      <c r="M41" s="542"/>
      <c r="N41" s="543"/>
      <c r="O41" s="543"/>
      <c r="P41" s="543"/>
      <c r="Q41" s="543"/>
      <c r="R41" s="543"/>
      <c r="S41" s="543"/>
      <c r="T41" s="543"/>
      <c r="U41" s="543"/>
      <c r="V41" s="543"/>
      <c r="W41" s="543"/>
      <c r="X41" s="544"/>
      <c r="Y41" s="540"/>
      <c r="Z41" s="541"/>
      <c r="AA41" s="541"/>
      <c r="AB41" s="541"/>
      <c r="AC41" s="545"/>
      <c r="AD41" s="537"/>
      <c r="AE41" s="538"/>
      <c r="AF41" s="538"/>
      <c r="AG41" s="539"/>
    </row>
    <row r="42" spans="1:33" ht="12" customHeight="1">
      <c r="A42" s="537"/>
      <c r="B42" s="538"/>
      <c r="C42" s="538"/>
      <c r="D42" s="538"/>
      <c r="E42" s="538"/>
      <c r="F42" s="539"/>
      <c r="G42" s="540"/>
      <c r="H42" s="541"/>
      <c r="I42" s="541"/>
      <c r="J42" s="541"/>
      <c r="K42" s="541"/>
      <c r="L42" s="116"/>
      <c r="M42" s="542"/>
      <c r="N42" s="543"/>
      <c r="O42" s="543"/>
      <c r="P42" s="543"/>
      <c r="Q42" s="543"/>
      <c r="R42" s="543"/>
      <c r="S42" s="543"/>
      <c r="T42" s="543"/>
      <c r="U42" s="543"/>
      <c r="V42" s="543"/>
      <c r="W42" s="543"/>
      <c r="X42" s="544"/>
      <c r="Y42" s="540"/>
      <c r="Z42" s="541"/>
      <c r="AA42" s="541"/>
      <c r="AB42" s="541"/>
      <c r="AC42" s="545"/>
      <c r="AD42" s="537"/>
      <c r="AE42" s="538"/>
      <c r="AF42" s="538"/>
      <c r="AG42" s="539"/>
    </row>
    <row r="43" spans="1:33" ht="12" customHeight="1">
      <c r="A43" s="537"/>
      <c r="B43" s="538"/>
      <c r="C43" s="538"/>
      <c r="D43" s="538"/>
      <c r="E43" s="538"/>
      <c r="F43" s="539"/>
      <c r="G43" s="540"/>
      <c r="H43" s="541"/>
      <c r="I43" s="541"/>
      <c r="J43" s="541"/>
      <c r="K43" s="541"/>
      <c r="L43" s="116"/>
      <c r="M43" s="542"/>
      <c r="N43" s="543"/>
      <c r="O43" s="543"/>
      <c r="P43" s="543"/>
      <c r="Q43" s="543"/>
      <c r="R43" s="543"/>
      <c r="S43" s="543"/>
      <c r="T43" s="543"/>
      <c r="U43" s="543"/>
      <c r="V43" s="543"/>
      <c r="W43" s="543"/>
      <c r="X43" s="544"/>
      <c r="Y43" s="540"/>
      <c r="Z43" s="541"/>
      <c r="AA43" s="541"/>
      <c r="AB43" s="541"/>
      <c r="AC43" s="545"/>
      <c r="AD43" s="537"/>
      <c r="AE43" s="538"/>
      <c r="AF43" s="538"/>
      <c r="AG43" s="539"/>
    </row>
    <row r="44" spans="1:33" ht="12" customHeight="1">
      <c r="A44" s="537"/>
      <c r="B44" s="538"/>
      <c r="C44" s="538"/>
      <c r="D44" s="538"/>
      <c r="E44" s="538"/>
      <c r="F44" s="539"/>
      <c r="G44" s="540"/>
      <c r="H44" s="541"/>
      <c r="I44" s="541"/>
      <c r="J44" s="541"/>
      <c r="K44" s="541"/>
      <c r="L44" s="116"/>
      <c r="M44" s="542"/>
      <c r="N44" s="543"/>
      <c r="O44" s="543"/>
      <c r="P44" s="543"/>
      <c r="Q44" s="543"/>
      <c r="R44" s="543"/>
      <c r="S44" s="543"/>
      <c r="T44" s="543"/>
      <c r="U44" s="543"/>
      <c r="V44" s="543"/>
      <c r="W44" s="543"/>
      <c r="X44" s="544"/>
      <c r="Y44" s="540"/>
      <c r="Z44" s="541"/>
      <c r="AA44" s="541"/>
      <c r="AB44" s="541"/>
      <c r="AC44" s="545"/>
      <c r="AD44" s="537"/>
      <c r="AE44" s="538"/>
      <c r="AF44" s="538"/>
      <c r="AG44" s="539"/>
    </row>
    <row r="45" spans="1:33" ht="12" customHeight="1">
      <c r="A45" s="546"/>
      <c r="B45" s="547"/>
      <c r="C45" s="547"/>
      <c r="D45" s="547"/>
      <c r="E45" s="547"/>
      <c r="F45" s="548"/>
      <c r="G45" s="549"/>
      <c r="H45" s="550"/>
      <c r="I45" s="550"/>
      <c r="J45" s="550"/>
      <c r="K45" s="550"/>
      <c r="L45" s="117"/>
      <c r="M45" s="551"/>
      <c r="N45" s="552"/>
      <c r="O45" s="552"/>
      <c r="P45" s="552"/>
      <c r="Q45" s="552"/>
      <c r="R45" s="552"/>
      <c r="S45" s="552"/>
      <c r="T45" s="552"/>
      <c r="U45" s="552"/>
      <c r="V45" s="552"/>
      <c r="W45" s="552"/>
      <c r="X45" s="553"/>
      <c r="Y45" s="549"/>
      <c r="Z45" s="550"/>
      <c r="AA45" s="550"/>
      <c r="AB45" s="550"/>
      <c r="AC45" s="554"/>
      <c r="AD45" s="546"/>
      <c r="AE45" s="547"/>
      <c r="AF45" s="547"/>
      <c r="AG45" s="548"/>
    </row>
    <row r="46" spans="1:33" ht="12" customHeight="1">
      <c r="A46" s="500" t="s">
        <v>89</v>
      </c>
      <c r="B46" s="500"/>
      <c r="C46" s="500"/>
      <c r="D46" s="500"/>
      <c r="E46" s="500"/>
      <c r="F46" s="500"/>
      <c r="G46" s="555" t="str">
        <f>IF(SUM(G16:K45,G63:K95)=0,"",SUM(G16:K45,G63:K95))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00"/>
      <c r="AE46" s="500"/>
      <c r="AF46" s="500"/>
      <c r="AG46" s="500"/>
    </row>
    <row r="47" spans="1:33" ht="18.75" customHeight="1">
      <c r="A47" s="558" t="s">
        <v>90</v>
      </c>
      <c r="B47" s="558"/>
      <c r="C47" s="558"/>
      <c r="D47" s="558"/>
      <c r="E47" s="558"/>
      <c r="F47" s="558"/>
      <c r="G47" s="558"/>
      <c r="H47" s="558"/>
      <c r="I47" s="558"/>
      <c r="J47" s="558"/>
      <c r="K47" s="558"/>
      <c r="L47" s="558"/>
      <c r="M47" s="558"/>
      <c r="N47" s="558"/>
      <c r="O47" s="558"/>
      <c r="P47" s="558"/>
      <c r="Q47" s="558"/>
      <c r="R47" s="558"/>
      <c r="S47" s="558"/>
      <c r="T47" s="558"/>
      <c r="U47" s="558"/>
      <c r="V47" s="558"/>
      <c r="W47" s="558"/>
      <c r="X47" s="558"/>
      <c r="Y47" s="558"/>
      <c r="Z47" s="558"/>
      <c r="AA47" s="558"/>
      <c r="AB47" s="558"/>
      <c r="AC47" s="558"/>
      <c r="AD47" s="558"/>
      <c r="AE47" s="558"/>
      <c r="AF47" s="558"/>
      <c r="AG47" s="558"/>
    </row>
    <row r="48" spans="1:33">
      <c r="A48" s="500" t="s">
        <v>91</v>
      </c>
      <c r="B48" s="500"/>
      <c r="C48" s="500"/>
      <c r="D48" s="500"/>
      <c r="E48" s="500"/>
      <c r="F48" s="500"/>
      <c r="G48" s="500"/>
      <c r="H48" s="500" t="s">
        <v>92</v>
      </c>
      <c r="I48" s="500"/>
      <c r="J48" s="500"/>
      <c r="K48" s="500"/>
      <c r="L48" s="500"/>
      <c r="M48" s="500"/>
      <c r="N48" s="500"/>
      <c r="O48" s="500"/>
      <c r="P48" s="500" t="s">
        <v>93</v>
      </c>
      <c r="Q48" s="500"/>
      <c r="R48" s="500"/>
      <c r="S48" s="500" t="s">
        <v>94</v>
      </c>
      <c r="T48" s="500"/>
      <c r="U48" s="500"/>
      <c r="V48" s="500"/>
      <c r="W48" s="500"/>
      <c r="X48" s="500" t="s">
        <v>85</v>
      </c>
      <c r="Y48" s="500"/>
      <c r="Z48" s="500"/>
      <c r="AA48" s="500"/>
      <c r="AB48" s="500"/>
      <c r="AC48" s="500" t="s">
        <v>95</v>
      </c>
      <c r="AD48" s="500"/>
      <c r="AE48" s="500"/>
      <c r="AF48" s="500"/>
      <c r="AG48" s="500"/>
    </row>
    <row r="49" spans="1:33">
      <c r="A49" s="564"/>
      <c r="B49" s="564"/>
      <c r="C49" s="564"/>
      <c r="D49" s="564"/>
      <c r="E49" s="564"/>
      <c r="F49" s="564"/>
      <c r="G49" s="564"/>
      <c r="H49" s="565"/>
      <c r="I49" s="565"/>
      <c r="J49" s="565"/>
      <c r="K49" s="565"/>
      <c r="L49" s="565"/>
      <c r="M49" s="565"/>
      <c r="N49" s="565"/>
      <c r="O49" s="565"/>
      <c r="P49" s="566"/>
      <c r="Q49" s="566"/>
      <c r="R49" s="566"/>
      <c r="S49" s="567"/>
      <c r="T49" s="567"/>
      <c r="U49" s="567"/>
      <c r="V49" s="567"/>
      <c r="W49" s="567"/>
      <c r="X49" s="567"/>
      <c r="Y49" s="567"/>
      <c r="Z49" s="567"/>
      <c r="AA49" s="567"/>
      <c r="AB49" s="567"/>
      <c r="AC49" s="568"/>
      <c r="AD49" s="568"/>
      <c r="AE49" s="568"/>
      <c r="AF49" s="568"/>
      <c r="AG49" s="568"/>
    </row>
    <row r="50" spans="1:33">
      <c r="A50" s="559"/>
      <c r="B50" s="559"/>
      <c r="C50" s="559"/>
      <c r="D50" s="559"/>
      <c r="E50" s="559"/>
      <c r="F50" s="559"/>
      <c r="G50" s="559"/>
      <c r="H50" s="560"/>
      <c r="I50" s="560"/>
      <c r="J50" s="560"/>
      <c r="K50" s="560"/>
      <c r="L50" s="560"/>
      <c r="M50" s="560"/>
      <c r="N50" s="560"/>
      <c r="O50" s="560"/>
      <c r="P50" s="561"/>
      <c r="Q50" s="561"/>
      <c r="R50" s="561"/>
      <c r="S50" s="562"/>
      <c r="T50" s="562"/>
      <c r="U50" s="562"/>
      <c r="V50" s="562"/>
      <c r="W50" s="562"/>
      <c r="X50" s="562"/>
      <c r="Y50" s="562"/>
      <c r="Z50" s="562"/>
      <c r="AA50" s="562"/>
      <c r="AB50" s="562"/>
      <c r="AC50" s="563"/>
      <c r="AD50" s="563"/>
      <c r="AE50" s="563"/>
      <c r="AF50" s="563"/>
      <c r="AG50" s="563"/>
    </row>
    <row r="51" spans="1:33">
      <c r="A51" s="559"/>
      <c r="B51" s="559"/>
      <c r="C51" s="559"/>
      <c r="D51" s="559"/>
      <c r="E51" s="559"/>
      <c r="F51" s="559"/>
      <c r="G51" s="559"/>
      <c r="H51" s="560"/>
      <c r="I51" s="560"/>
      <c r="J51" s="560"/>
      <c r="K51" s="560"/>
      <c r="L51" s="560"/>
      <c r="M51" s="560"/>
      <c r="N51" s="560"/>
      <c r="O51" s="560"/>
      <c r="P51" s="561"/>
      <c r="Q51" s="561"/>
      <c r="R51" s="561"/>
      <c r="S51" s="562"/>
      <c r="T51" s="562"/>
      <c r="U51" s="562"/>
      <c r="V51" s="562"/>
      <c r="W51" s="562"/>
      <c r="X51" s="562"/>
      <c r="Y51" s="562"/>
      <c r="Z51" s="562"/>
      <c r="AA51" s="562"/>
      <c r="AB51" s="562"/>
      <c r="AC51" s="563"/>
      <c r="AD51" s="563"/>
      <c r="AE51" s="563"/>
      <c r="AF51" s="563"/>
      <c r="AG51" s="563"/>
    </row>
    <row r="52" spans="1:33">
      <c r="A52" s="559"/>
      <c r="B52" s="559"/>
      <c r="C52" s="559"/>
      <c r="D52" s="559"/>
      <c r="E52" s="559"/>
      <c r="F52" s="559"/>
      <c r="G52" s="559"/>
      <c r="H52" s="560"/>
      <c r="I52" s="560"/>
      <c r="J52" s="560"/>
      <c r="K52" s="560"/>
      <c r="L52" s="560"/>
      <c r="M52" s="560"/>
      <c r="N52" s="560"/>
      <c r="O52" s="560"/>
      <c r="P52" s="561"/>
      <c r="Q52" s="561"/>
      <c r="R52" s="561"/>
      <c r="S52" s="562"/>
      <c r="T52" s="562"/>
      <c r="U52" s="562"/>
      <c r="V52" s="562"/>
      <c r="W52" s="562"/>
      <c r="X52" s="562"/>
      <c r="Y52" s="562"/>
      <c r="Z52" s="562"/>
      <c r="AA52" s="562"/>
      <c r="AB52" s="562"/>
      <c r="AC52" s="563"/>
      <c r="AD52" s="563"/>
      <c r="AE52" s="563"/>
      <c r="AF52" s="563"/>
      <c r="AG52" s="563"/>
    </row>
    <row r="53" spans="1:33">
      <c r="A53" s="559"/>
      <c r="B53" s="559"/>
      <c r="C53" s="559"/>
      <c r="D53" s="559"/>
      <c r="E53" s="559"/>
      <c r="F53" s="559"/>
      <c r="G53" s="559"/>
      <c r="H53" s="560"/>
      <c r="I53" s="560"/>
      <c r="J53" s="560"/>
      <c r="K53" s="560"/>
      <c r="L53" s="560"/>
      <c r="M53" s="560"/>
      <c r="N53" s="560"/>
      <c r="O53" s="560"/>
      <c r="P53" s="561"/>
      <c r="Q53" s="561"/>
      <c r="R53" s="561"/>
      <c r="S53" s="562"/>
      <c r="T53" s="562"/>
      <c r="U53" s="562"/>
      <c r="V53" s="562"/>
      <c r="W53" s="562"/>
      <c r="X53" s="562"/>
      <c r="Y53" s="562"/>
      <c r="Z53" s="562"/>
      <c r="AA53" s="562"/>
      <c r="AB53" s="562"/>
      <c r="AC53" s="563"/>
      <c r="AD53" s="563"/>
      <c r="AE53" s="563"/>
      <c r="AF53" s="563"/>
      <c r="AG53" s="563"/>
    </row>
    <row r="54" spans="1:33">
      <c r="A54" s="559"/>
      <c r="B54" s="559"/>
      <c r="C54" s="559"/>
      <c r="D54" s="559"/>
      <c r="E54" s="559"/>
      <c r="F54" s="559"/>
      <c r="G54" s="559"/>
      <c r="H54" s="560"/>
      <c r="I54" s="560"/>
      <c r="J54" s="560"/>
      <c r="K54" s="560"/>
      <c r="L54" s="560"/>
      <c r="M54" s="560"/>
      <c r="N54" s="560"/>
      <c r="O54" s="560"/>
      <c r="P54" s="561"/>
      <c r="Q54" s="561"/>
      <c r="R54" s="561"/>
      <c r="S54" s="562"/>
      <c r="T54" s="562"/>
      <c r="U54" s="562"/>
      <c r="V54" s="562"/>
      <c r="W54" s="562"/>
      <c r="X54" s="562"/>
      <c r="Y54" s="562"/>
      <c r="Z54" s="562"/>
      <c r="AA54" s="562"/>
      <c r="AB54" s="562"/>
      <c r="AC54" s="563"/>
      <c r="AD54" s="563"/>
      <c r="AE54" s="563"/>
      <c r="AF54" s="563"/>
      <c r="AG54" s="563"/>
    </row>
    <row r="55" spans="1:33">
      <c r="A55" s="559"/>
      <c r="B55" s="559"/>
      <c r="C55" s="559"/>
      <c r="D55" s="559"/>
      <c r="E55" s="559"/>
      <c r="F55" s="559"/>
      <c r="G55" s="559"/>
      <c r="H55" s="560"/>
      <c r="I55" s="560"/>
      <c r="J55" s="560"/>
      <c r="K55" s="560"/>
      <c r="L55" s="560"/>
      <c r="M55" s="560"/>
      <c r="N55" s="560"/>
      <c r="O55" s="560"/>
      <c r="P55" s="561"/>
      <c r="Q55" s="561"/>
      <c r="R55" s="561"/>
      <c r="S55" s="562"/>
      <c r="T55" s="562"/>
      <c r="U55" s="562"/>
      <c r="V55" s="562"/>
      <c r="W55" s="562"/>
      <c r="X55" s="562"/>
      <c r="Y55" s="562"/>
      <c r="Z55" s="562"/>
      <c r="AA55" s="562"/>
      <c r="AB55" s="562"/>
      <c r="AC55" s="563"/>
      <c r="AD55" s="563"/>
      <c r="AE55" s="563"/>
      <c r="AF55" s="563"/>
      <c r="AG55" s="563"/>
    </row>
    <row r="56" spans="1:33">
      <c r="A56" s="559"/>
      <c r="B56" s="559"/>
      <c r="C56" s="559"/>
      <c r="D56" s="559"/>
      <c r="E56" s="559"/>
      <c r="F56" s="559"/>
      <c r="G56" s="559"/>
      <c r="H56" s="560"/>
      <c r="I56" s="560"/>
      <c r="J56" s="560"/>
      <c r="K56" s="560"/>
      <c r="L56" s="560"/>
      <c r="M56" s="560"/>
      <c r="N56" s="560"/>
      <c r="O56" s="560"/>
      <c r="P56" s="561"/>
      <c r="Q56" s="561"/>
      <c r="R56" s="561"/>
      <c r="S56" s="562"/>
      <c r="T56" s="562"/>
      <c r="U56" s="562"/>
      <c r="V56" s="562"/>
      <c r="W56" s="562"/>
      <c r="X56" s="562"/>
      <c r="Y56" s="562"/>
      <c r="Z56" s="562"/>
      <c r="AA56" s="562"/>
      <c r="AB56" s="562"/>
      <c r="AC56" s="563"/>
      <c r="AD56" s="563"/>
      <c r="AE56" s="563"/>
      <c r="AF56" s="563"/>
      <c r="AG56" s="563"/>
    </row>
    <row r="57" spans="1:33" ht="17.25" customHeight="1">
      <c r="A57" s="569" t="s">
        <v>215</v>
      </c>
      <c r="B57" s="569"/>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row>
    <row r="58" spans="1:33">
      <c r="A58" s="570"/>
      <c r="B58" s="570"/>
      <c r="C58" s="570"/>
      <c r="D58" s="570"/>
      <c r="E58" s="570"/>
      <c r="F58" s="570"/>
      <c r="G58" s="570"/>
      <c r="H58" s="570"/>
      <c r="I58" s="570"/>
      <c r="J58" s="570"/>
      <c r="K58" s="570"/>
      <c r="L58" s="570"/>
      <c r="M58" s="570"/>
      <c r="N58" s="570"/>
      <c r="O58" s="570"/>
      <c r="P58" s="570"/>
      <c r="Q58" s="570"/>
      <c r="R58" s="570"/>
      <c r="S58" s="570"/>
      <c r="T58" s="570"/>
      <c r="U58" s="570"/>
      <c r="V58" s="570"/>
      <c r="W58" s="570"/>
      <c r="X58" s="570"/>
      <c r="Y58" s="570"/>
      <c r="Z58" s="570"/>
      <c r="AA58" s="570"/>
      <c r="AB58" s="570"/>
      <c r="AC58" s="570"/>
      <c r="AD58" s="570"/>
      <c r="AE58" s="570"/>
      <c r="AF58" s="570"/>
      <c r="AG58" s="570"/>
    </row>
    <row r="60" spans="1:33" ht="13.5">
      <c r="A60" s="571" t="s">
        <v>83</v>
      </c>
      <c r="B60" s="571"/>
      <c r="C60" s="571"/>
      <c r="D60" s="571"/>
      <c r="E60" s="571"/>
      <c r="F60" s="571"/>
      <c r="G60" s="571"/>
      <c r="H60" s="571"/>
      <c r="I60" s="571"/>
      <c r="J60" s="571"/>
      <c r="K60" s="571"/>
      <c r="L60" s="571"/>
      <c r="M60" s="571"/>
      <c r="N60" s="571"/>
      <c r="O60" s="571"/>
      <c r="P60" s="571"/>
      <c r="Q60" s="571"/>
      <c r="R60" s="571"/>
      <c r="S60" s="571"/>
      <c r="T60" s="571"/>
      <c r="U60" s="571"/>
      <c r="V60" s="571"/>
      <c r="W60" s="571"/>
      <c r="X60" s="571"/>
      <c r="Y60" s="571"/>
      <c r="Z60" s="571"/>
      <c r="AA60" s="571"/>
      <c r="AB60" s="571"/>
      <c r="AC60" s="571"/>
      <c r="AD60" s="571"/>
      <c r="AE60" s="571"/>
      <c r="AF60" s="571"/>
      <c r="AG60" s="571"/>
    </row>
    <row r="61" spans="1:33">
      <c r="A61" s="500" t="s">
        <v>84</v>
      </c>
      <c r="B61" s="500"/>
      <c r="C61" s="500"/>
      <c r="D61" s="500"/>
      <c r="E61" s="500"/>
      <c r="F61" s="500"/>
      <c r="G61" s="503" t="s">
        <v>85</v>
      </c>
      <c r="H61" s="504"/>
      <c r="I61" s="504"/>
      <c r="J61" s="504"/>
      <c r="K61" s="504"/>
      <c r="L61" s="505"/>
      <c r="M61" s="509" t="s">
        <v>86</v>
      </c>
      <c r="N61" s="509"/>
      <c r="O61" s="509"/>
      <c r="P61" s="509"/>
      <c r="Q61" s="509"/>
      <c r="R61" s="509"/>
      <c r="S61" s="509"/>
      <c r="T61" s="509"/>
      <c r="U61" s="509"/>
      <c r="V61" s="509"/>
      <c r="W61" s="509"/>
      <c r="X61" s="509"/>
      <c r="Y61" s="509"/>
      <c r="Z61" s="509"/>
      <c r="AA61" s="509"/>
      <c r="AB61" s="509"/>
      <c r="AC61" s="510"/>
      <c r="AD61" s="500" t="s">
        <v>87</v>
      </c>
      <c r="AE61" s="500"/>
      <c r="AF61" s="500"/>
      <c r="AG61" s="500"/>
    </row>
    <row r="62" spans="1:33">
      <c r="A62" s="500"/>
      <c r="B62" s="500"/>
      <c r="C62" s="500"/>
      <c r="D62" s="500"/>
      <c r="E62" s="500"/>
      <c r="F62" s="500"/>
      <c r="G62" s="506"/>
      <c r="H62" s="507"/>
      <c r="I62" s="507"/>
      <c r="J62" s="507"/>
      <c r="K62" s="507"/>
      <c r="L62" s="508"/>
      <c r="M62" s="511" t="s">
        <v>88</v>
      </c>
      <c r="N62" s="511"/>
      <c r="O62" s="511"/>
      <c r="P62" s="511"/>
      <c r="Q62" s="511"/>
      <c r="R62" s="511"/>
      <c r="S62" s="511"/>
      <c r="T62" s="511"/>
      <c r="U62" s="511"/>
      <c r="V62" s="511"/>
      <c r="W62" s="511"/>
      <c r="X62" s="512"/>
      <c r="Y62" s="500" t="s">
        <v>85</v>
      </c>
      <c r="Z62" s="500"/>
      <c r="AA62" s="500"/>
      <c r="AB62" s="500"/>
      <c r="AC62" s="500"/>
      <c r="AD62" s="500"/>
      <c r="AE62" s="500"/>
      <c r="AF62" s="500"/>
      <c r="AG62" s="500"/>
    </row>
    <row r="63" spans="1:33">
      <c r="A63" s="528"/>
      <c r="B63" s="529"/>
      <c r="C63" s="529"/>
      <c r="D63" s="529"/>
      <c r="E63" s="529"/>
      <c r="F63" s="530"/>
      <c r="G63" s="531"/>
      <c r="H63" s="532"/>
      <c r="I63" s="532"/>
      <c r="J63" s="532"/>
      <c r="K63" s="532"/>
      <c r="L63" s="115"/>
      <c r="M63" s="533"/>
      <c r="N63" s="534"/>
      <c r="O63" s="534"/>
      <c r="P63" s="534"/>
      <c r="Q63" s="534"/>
      <c r="R63" s="534"/>
      <c r="S63" s="534"/>
      <c r="T63" s="534"/>
      <c r="U63" s="534"/>
      <c r="V63" s="534"/>
      <c r="W63" s="534"/>
      <c r="X63" s="535"/>
      <c r="Y63" s="531"/>
      <c r="Z63" s="532"/>
      <c r="AA63" s="532"/>
      <c r="AB63" s="532"/>
      <c r="AC63" s="536"/>
      <c r="AD63" s="528"/>
      <c r="AE63" s="529"/>
      <c r="AF63" s="529"/>
      <c r="AG63" s="530"/>
    </row>
    <row r="64" spans="1:33">
      <c r="A64" s="537"/>
      <c r="B64" s="538"/>
      <c r="C64" s="538"/>
      <c r="D64" s="538"/>
      <c r="E64" s="538"/>
      <c r="F64" s="539"/>
      <c r="G64" s="540"/>
      <c r="H64" s="541"/>
      <c r="I64" s="541"/>
      <c r="J64" s="541"/>
      <c r="K64" s="541"/>
      <c r="L64" s="116"/>
      <c r="M64" s="542"/>
      <c r="N64" s="543"/>
      <c r="O64" s="543"/>
      <c r="P64" s="543"/>
      <c r="Q64" s="543"/>
      <c r="R64" s="543"/>
      <c r="S64" s="543"/>
      <c r="T64" s="543"/>
      <c r="U64" s="543"/>
      <c r="V64" s="543"/>
      <c r="W64" s="543"/>
      <c r="X64" s="544"/>
      <c r="Y64" s="540"/>
      <c r="Z64" s="541"/>
      <c r="AA64" s="541"/>
      <c r="AB64" s="541"/>
      <c r="AC64" s="545"/>
      <c r="AD64" s="537"/>
      <c r="AE64" s="538"/>
      <c r="AF64" s="538"/>
      <c r="AG64" s="539"/>
    </row>
    <row r="65" spans="1:33">
      <c r="A65" s="537"/>
      <c r="B65" s="538"/>
      <c r="C65" s="538"/>
      <c r="D65" s="538"/>
      <c r="E65" s="538"/>
      <c r="F65" s="539"/>
      <c r="G65" s="540"/>
      <c r="H65" s="541"/>
      <c r="I65" s="541"/>
      <c r="J65" s="541"/>
      <c r="K65" s="541"/>
      <c r="L65" s="116"/>
      <c r="M65" s="542"/>
      <c r="N65" s="543"/>
      <c r="O65" s="543"/>
      <c r="P65" s="543"/>
      <c r="Q65" s="543"/>
      <c r="R65" s="543"/>
      <c r="S65" s="543"/>
      <c r="T65" s="543"/>
      <c r="U65" s="543"/>
      <c r="V65" s="543"/>
      <c r="W65" s="543"/>
      <c r="X65" s="544"/>
      <c r="Y65" s="540"/>
      <c r="Z65" s="541"/>
      <c r="AA65" s="541"/>
      <c r="AB65" s="541"/>
      <c r="AC65" s="545"/>
      <c r="AD65" s="537"/>
      <c r="AE65" s="538"/>
      <c r="AF65" s="538"/>
      <c r="AG65" s="539"/>
    </row>
    <row r="66" spans="1:33">
      <c r="A66" s="537"/>
      <c r="B66" s="538"/>
      <c r="C66" s="538"/>
      <c r="D66" s="538"/>
      <c r="E66" s="538"/>
      <c r="F66" s="539"/>
      <c r="G66" s="540"/>
      <c r="H66" s="541"/>
      <c r="I66" s="541"/>
      <c r="J66" s="541"/>
      <c r="K66" s="541"/>
      <c r="L66" s="116"/>
      <c r="M66" s="542"/>
      <c r="N66" s="543"/>
      <c r="O66" s="543"/>
      <c r="P66" s="543"/>
      <c r="Q66" s="543"/>
      <c r="R66" s="543"/>
      <c r="S66" s="543"/>
      <c r="T66" s="543"/>
      <c r="U66" s="543"/>
      <c r="V66" s="543"/>
      <c r="W66" s="543"/>
      <c r="X66" s="544"/>
      <c r="Y66" s="540"/>
      <c r="Z66" s="541"/>
      <c r="AA66" s="541"/>
      <c r="AB66" s="541"/>
      <c r="AC66" s="545"/>
      <c r="AD66" s="537"/>
      <c r="AE66" s="538"/>
      <c r="AF66" s="538"/>
      <c r="AG66" s="539"/>
    </row>
    <row r="67" spans="1:33">
      <c r="A67" s="537"/>
      <c r="B67" s="538"/>
      <c r="C67" s="538"/>
      <c r="D67" s="538"/>
      <c r="E67" s="538"/>
      <c r="F67" s="539"/>
      <c r="G67" s="540"/>
      <c r="H67" s="541"/>
      <c r="I67" s="541"/>
      <c r="J67" s="541"/>
      <c r="K67" s="541"/>
      <c r="L67" s="116"/>
      <c r="M67" s="542"/>
      <c r="N67" s="543"/>
      <c r="O67" s="543"/>
      <c r="P67" s="543"/>
      <c r="Q67" s="543"/>
      <c r="R67" s="543"/>
      <c r="S67" s="543"/>
      <c r="T67" s="543"/>
      <c r="U67" s="543"/>
      <c r="V67" s="543"/>
      <c r="W67" s="543"/>
      <c r="X67" s="544"/>
      <c r="Y67" s="540"/>
      <c r="Z67" s="541"/>
      <c r="AA67" s="541"/>
      <c r="AB67" s="541"/>
      <c r="AC67" s="545"/>
      <c r="AD67" s="537"/>
      <c r="AE67" s="538"/>
      <c r="AF67" s="538"/>
      <c r="AG67" s="539"/>
    </row>
    <row r="68" spans="1:33">
      <c r="A68" s="537"/>
      <c r="B68" s="538"/>
      <c r="C68" s="538"/>
      <c r="D68" s="538"/>
      <c r="E68" s="538"/>
      <c r="F68" s="539"/>
      <c r="G68" s="540"/>
      <c r="H68" s="541"/>
      <c r="I68" s="541"/>
      <c r="J68" s="541"/>
      <c r="K68" s="541"/>
      <c r="L68" s="116"/>
      <c r="M68" s="542"/>
      <c r="N68" s="543"/>
      <c r="O68" s="543"/>
      <c r="P68" s="543"/>
      <c r="Q68" s="543"/>
      <c r="R68" s="543"/>
      <c r="S68" s="543"/>
      <c r="T68" s="543"/>
      <c r="U68" s="543"/>
      <c r="V68" s="543"/>
      <c r="W68" s="543"/>
      <c r="X68" s="544"/>
      <c r="Y68" s="540"/>
      <c r="Z68" s="541"/>
      <c r="AA68" s="541"/>
      <c r="AB68" s="541"/>
      <c r="AC68" s="545"/>
      <c r="AD68" s="537"/>
      <c r="AE68" s="538"/>
      <c r="AF68" s="538"/>
      <c r="AG68" s="539"/>
    </row>
    <row r="69" spans="1:33">
      <c r="A69" s="537"/>
      <c r="B69" s="538"/>
      <c r="C69" s="538"/>
      <c r="D69" s="538"/>
      <c r="E69" s="538"/>
      <c r="F69" s="539"/>
      <c r="G69" s="540"/>
      <c r="H69" s="541"/>
      <c r="I69" s="541"/>
      <c r="J69" s="541"/>
      <c r="K69" s="541"/>
      <c r="L69" s="116"/>
      <c r="M69" s="542"/>
      <c r="N69" s="543"/>
      <c r="O69" s="543"/>
      <c r="P69" s="543"/>
      <c r="Q69" s="543"/>
      <c r="R69" s="543"/>
      <c r="S69" s="543"/>
      <c r="T69" s="543"/>
      <c r="U69" s="543"/>
      <c r="V69" s="543"/>
      <c r="W69" s="543"/>
      <c r="X69" s="544"/>
      <c r="Y69" s="540"/>
      <c r="Z69" s="541"/>
      <c r="AA69" s="541"/>
      <c r="AB69" s="541"/>
      <c r="AC69" s="545"/>
      <c r="AD69" s="537"/>
      <c r="AE69" s="538"/>
      <c r="AF69" s="538"/>
      <c r="AG69" s="539"/>
    </row>
    <row r="70" spans="1:33">
      <c r="A70" s="537"/>
      <c r="B70" s="538"/>
      <c r="C70" s="538"/>
      <c r="D70" s="538"/>
      <c r="E70" s="538"/>
      <c r="F70" s="539"/>
      <c r="G70" s="540"/>
      <c r="H70" s="541"/>
      <c r="I70" s="541"/>
      <c r="J70" s="541"/>
      <c r="K70" s="541"/>
      <c r="L70" s="116"/>
      <c r="M70" s="542"/>
      <c r="N70" s="543"/>
      <c r="O70" s="543"/>
      <c r="P70" s="543"/>
      <c r="Q70" s="543"/>
      <c r="R70" s="543"/>
      <c r="S70" s="543"/>
      <c r="T70" s="543"/>
      <c r="U70" s="543"/>
      <c r="V70" s="543"/>
      <c r="W70" s="543"/>
      <c r="X70" s="544"/>
      <c r="Y70" s="540"/>
      <c r="Z70" s="541"/>
      <c r="AA70" s="541"/>
      <c r="AB70" s="541"/>
      <c r="AC70" s="545"/>
      <c r="AD70" s="537"/>
      <c r="AE70" s="538"/>
      <c r="AF70" s="538"/>
      <c r="AG70" s="539"/>
    </row>
    <row r="71" spans="1:33">
      <c r="A71" s="537"/>
      <c r="B71" s="538"/>
      <c r="C71" s="538"/>
      <c r="D71" s="538"/>
      <c r="E71" s="538"/>
      <c r="F71" s="539"/>
      <c r="G71" s="540"/>
      <c r="H71" s="541"/>
      <c r="I71" s="541"/>
      <c r="J71" s="541"/>
      <c r="K71" s="541"/>
      <c r="L71" s="116"/>
      <c r="M71" s="542"/>
      <c r="N71" s="543"/>
      <c r="O71" s="543"/>
      <c r="P71" s="543"/>
      <c r="Q71" s="543"/>
      <c r="R71" s="543"/>
      <c r="S71" s="543"/>
      <c r="T71" s="543"/>
      <c r="U71" s="543"/>
      <c r="V71" s="543"/>
      <c r="W71" s="543"/>
      <c r="X71" s="544"/>
      <c r="Y71" s="540"/>
      <c r="Z71" s="541"/>
      <c r="AA71" s="541"/>
      <c r="AB71" s="541"/>
      <c r="AC71" s="545"/>
      <c r="AD71" s="537"/>
      <c r="AE71" s="538"/>
      <c r="AF71" s="538"/>
      <c r="AG71" s="539"/>
    </row>
    <row r="72" spans="1:33">
      <c r="A72" s="537"/>
      <c r="B72" s="538"/>
      <c r="C72" s="538"/>
      <c r="D72" s="538"/>
      <c r="E72" s="538"/>
      <c r="F72" s="539"/>
      <c r="G72" s="540"/>
      <c r="H72" s="541"/>
      <c r="I72" s="541"/>
      <c r="J72" s="541"/>
      <c r="K72" s="541"/>
      <c r="L72" s="116"/>
      <c r="M72" s="542"/>
      <c r="N72" s="543"/>
      <c r="O72" s="543"/>
      <c r="P72" s="543"/>
      <c r="Q72" s="543"/>
      <c r="R72" s="543"/>
      <c r="S72" s="543"/>
      <c r="T72" s="543"/>
      <c r="U72" s="543"/>
      <c r="V72" s="543"/>
      <c r="W72" s="543"/>
      <c r="X72" s="544"/>
      <c r="Y72" s="540"/>
      <c r="Z72" s="541"/>
      <c r="AA72" s="541"/>
      <c r="AB72" s="541"/>
      <c r="AC72" s="545"/>
      <c r="AD72" s="537"/>
      <c r="AE72" s="538"/>
      <c r="AF72" s="538"/>
      <c r="AG72" s="539"/>
    </row>
    <row r="73" spans="1:33">
      <c r="A73" s="537"/>
      <c r="B73" s="538"/>
      <c r="C73" s="538"/>
      <c r="D73" s="538"/>
      <c r="E73" s="538"/>
      <c r="F73" s="539"/>
      <c r="G73" s="540"/>
      <c r="H73" s="541"/>
      <c r="I73" s="541"/>
      <c r="J73" s="541"/>
      <c r="K73" s="541"/>
      <c r="L73" s="116"/>
      <c r="M73" s="542"/>
      <c r="N73" s="543"/>
      <c r="O73" s="543"/>
      <c r="P73" s="543"/>
      <c r="Q73" s="543"/>
      <c r="R73" s="543"/>
      <c r="S73" s="543"/>
      <c r="T73" s="543"/>
      <c r="U73" s="543"/>
      <c r="V73" s="543"/>
      <c r="W73" s="543"/>
      <c r="X73" s="544"/>
      <c r="Y73" s="540"/>
      <c r="Z73" s="541"/>
      <c r="AA73" s="541"/>
      <c r="AB73" s="541"/>
      <c r="AC73" s="545"/>
      <c r="AD73" s="537"/>
      <c r="AE73" s="538"/>
      <c r="AF73" s="538"/>
      <c r="AG73" s="539"/>
    </row>
    <row r="74" spans="1:33">
      <c r="A74" s="537"/>
      <c r="B74" s="538"/>
      <c r="C74" s="538"/>
      <c r="D74" s="538"/>
      <c r="E74" s="538"/>
      <c r="F74" s="539"/>
      <c r="G74" s="540"/>
      <c r="H74" s="541"/>
      <c r="I74" s="541"/>
      <c r="J74" s="541"/>
      <c r="K74" s="541"/>
      <c r="L74" s="116"/>
      <c r="M74" s="542"/>
      <c r="N74" s="543"/>
      <c r="O74" s="543"/>
      <c r="P74" s="543"/>
      <c r="Q74" s="543"/>
      <c r="R74" s="543"/>
      <c r="S74" s="543"/>
      <c r="T74" s="543"/>
      <c r="U74" s="543"/>
      <c r="V74" s="543"/>
      <c r="W74" s="543"/>
      <c r="X74" s="544"/>
      <c r="Y74" s="540"/>
      <c r="Z74" s="541"/>
      <c r="AA74" s="541"/>
      <c r="AB74" s="541"/>
      <c r="AC74" s="545"/>
      <c r="AD74" s="537"/>
      <c r="AE74" s="538"/>
      <c r="AF74" s="538"/>
      <c r="AG74" s="539"/>
    </row>
    <row r="75" spans="1:33">
      <c r="A75" s="537"/>
      <c r="B75" s="538"/>
      <c r="C75" s="538"/>
      <c r="D75" s="538"/>
      <c r="E75" s="538"/>
      <c r="F75" s="539"/>
      <c r="G75" s="540"/>
      <c r="H75" s="541"/>
      <c r="I75" s="541"/>
      <c r="J75" s="541"/>
      <c r="K75" s="541"/>
      <c r="L75" s="116"/>
      <c r="M75" s="542"/>
      <c r="N75" s="543"/>
      <c r="O75" s="543"/>
      <c r="P75" s="543"/>
      <c r="Q75" s="543"/>
      <c r="R75" s="543"/>
      <c r="S75" s="543"/>
      <c r="T75" s="543"/>
      <c r="U75" s="543"/>
      <c r="V75" s="543"/>
      <c r="W75" s="543"/>
      <c r="X75" s="544"/>
      <c r="Y75" s="540"/>
      <c r="Z75" s="541"/>
      <c r="AA75" s="541"/>
      <c r="AB75" s="541"/>
      <c r="AC75" s="545"/>
      <c r="AD75" s="537"/>
      <c r="AE75" s="538"/>
      <c r="AF75" s="538"/>
      <c r="AG75" s="539"/>
    </row>
    <row r="76" spans="1:33">
      <c r="A76" s="537"/>
      <c r="B76" s="538"/>
      <c r="C76" s="538"/>
      <c r="D76" s="538"/>
      <c r="E76" s="538"/>
      <c r="F76" s="539"/>
      <c r="G76" s="540"/>
      <c r="H76" s="541"/>
      <c r="I76" s="541"/>
      <c r="J76" s="541"/>
      <c r="K76" s="541"/>
      <c r="L76" s="116"/>
      <c r="M76" s="542"/>
      <c r="N76" s="543"/>
      <c r="O76" s="543"/>
      <c r="P76" s="543"/>
      <c r="Q76" s="543"/>
      <c r="R76" s="543"/>
      <c r="S76" s="543"/>
      <c r="T76" s="543"/>
      <c r="U76" s="543"/>
      <c r="V76" s="543"/>
      <c r="W76" s="543"/>
      <c r="X76" s="544"/>
      <c r="Y76" s="540"/>
      <c r="Z76" s="541"/>
      <c r="AA76" s="541"/>
      <c r="AB76" s="541"/>
      <c r="AC76" s="545"/>
      <c r="AD76" s="537"/>
      <c r="AE76" s="538"/>
      <c r="AF76" s="538"/>
      <c r="AG76" s="539"/>
    </row>
    <row r="77" spans="1:33">
      <c r="A77" s="537"/>
      <c r="B77" s="538"/>
      <c r="C77" s="538"/>
      <c r="D77" s="538"/>
      <c r="E77" s="538"/>
      <c r="F77" s="539"/>
      <c r="G77" s="540"/>
      <c r="H77" s="541"/>
      <c r="I77" s="541"/>
      <c r="J77" s="541"/>
      <c r="K77" s="541"/>
      <c r="L77" s="116"/>
      <c r="M77" s="542"/>
      <c r="N77" s="543"/>
      <c r="O77" s="543"/>
      <c r="P77" s="543"/>
      <c r="Q77" s="543"/>
      <c r="R77" s="543"/>
      <c r="S77" s="543"/>
      <c r="T77" s="543"/>
      <c r="U77" s="543"/>
      <c r="V77" s="543"/>
      <c r="W77" s="543"/>
      <c r="X77" s="544"/>
      <c r="Y77" s="540"/>
      <c r="Z77" s="541"/>
      <c r="AA77" s="541"/>
      <c r="AB77" s="541"/>
      <c r="AC77" s="545"/>
      <c r="AD77" s="537"/>
      <c r="AE77" s="538"/>
      <c r="AF77" s="538"/>
      <c r="AG77" s="539"/>
    </row>
    <row r="78" spans="1:33">
      <c r="A78" s="537"/>
      <c r="B78" s="538"/>
      <c r="C78" s="538"/>
      <c r="D78" s="538"/>
      <c r="E78" s="538"/>
      <c r="F78" s="539"/>
      <c r="G78" s="540"/>
      <c r="H78" s="541"/>
      <c r="I78" s="541"/>
      <c r="J78" s="541"/>
      <c r="K78" s="541"/>
      <c r="L78" s="116"/>
      <c r="M78" s="542"/>
      <c r="N78" s="543"/>
      <c r="O78" s="543"/>
      <c r="P78" s="543"/>
      <c r="Q78" s="543"/>
      <c r="R78" s="543"/>
      <c r="S78" s="543"/>
      <c r="T78" s="543"/>
      <c r="U78" s="543"/>
      <c r="V78" s="543"/>
      <c r="W78" s="543"/>
      <c r="X78" s="544"/>
      <c r="Y78" s="540"/>
      <c r="Z78" s="541"/>
      <c r="AA78" s="541"/>
      <c r="AB78" s="541"/>
      <c r="AC78" s="545"/>
      <c r="AD78" s="537"/>
      <c r="AE78" s="538"/>
      <c r="AF78" s="538"/>
      <c r="AG78" s="539"/>
    </row>
    <row r="79" spans="1:33">
      <c r="A79" s="537"/>
      <c r="B79" s="538"/>
      <c r="C79" s="538"/>
      <c r="D79" s="538"/>
      <c r="E79" s="538"/>
      <c r="F79" s="539"/>
      <c r="G79" s="540"/>
      <c r="H79" s="541"/>
      <c r="I79" s="541"/>
      <c r="J79" s="541"/>
      <c r="K79" s="541"/>
      <c r="L79" s="116"/>
      <c r="M79" s="542"/>
      <c r="N79" s="543"/>
      <c r="O79" s="543"/>
      <c r="P79" s="543"/>
      <c r="Q79" s="543"/>
      <c r="R79" s="543"/>
      <c r="S79" s="543"/>
      <c r="T79" s="543"/>
      <c r="U79" s="543"/>
      <c r="V79" s="543"/>
      <c r="W79" s="543"/>
      <c r="X79" s="544"/>
      <c r="Y79" s="540"/>
      <c r="Z79" s="541"/>
      <c r="AA79" s="541"/>
      <c r="AB79" s="541"/>
      <c r="AC79" s="545"/>
      <c r="AD79" s="537"/>
      <c r="AE79" s="538"/>
      <c r="AF79" s="538"/>
      <c r="AG79" s="539"/>
    </row>
    <row r="80" spans="1:33">
      <c r="A80" s="537"/>
      <c r="B80" s="538"/>
      <c r="C80" s="538"/>
      <c r="D80" s="538"/>
      <c r="E80" s="538"/>
      <c r="F80" s="539"/>
      <c r="G80" s="540"/>
      <c r="H80" s="541"/>
      <c r="I80" s="541"/>
      <c r="J80" s="541"/>
      <c r="K80" s="541"/>
      <c r="L80" s="116"/>
      <c r="M80" s="542"/>
      <c r="N80" s="543"/>
      <c r="O80" s="543"/>
      <c r="P80" s="543"/>
      <c r="Q80" s="543"/>
      <c r="R80" s="543"/>
      <c r="S80" s="543"/>
      <c r="T80" s="543"/>
      <c r="U80" s="543"/>
      <c r="V80" s="543"/>
      <c r="W80" s="543"/>
      <c r="X80" s="544"/>
      <c r="Y80" s="540"/>
      <c r="Z80" s="541"/>
      <c r="AA80" s="541"/>
      <c r="AB80" s="541"/>
      <c r="AC80" s="545"/>
      <c r="AD80" s="537"/>
      <c r="AE80" s="538"/>
      <c r="AF80" s="538"/>
      <c r="AG80" s="539"/>
    </row>
    <row r="81" spans="1:33">
      <c r="A81" s="537"/>
      <c r="B81" s="538"/>
      <c r="C81" s="538"/>
      <c r="D81" s="538"/>
      <c r="E81" s="538"/>
      <c r="F81" s="539"/>
      <c r="G81" s="540"/>
      <c r="H81" s="541"/>
      <c r="I81" s="541"/>
      <c r="J81" s="541"/>
      <c r="K81" s="541"/>
      <c r="L81" s="116"/>
      <c r="M81" s="542"/>
      <c r="N81" s="543"/>
      <c r="O81" s="543"/>
      <c r="P81" s="543"/>
      <c r="Q81" s="543"/>
      <c r="R81" s="543"/>
      <c r="S81" s="543"/>
      <c r="T81" s="543"/>
      <c r="U81" s="543"/>
      <c r="V81" s="543"/>
      <c r="W81" s="543"/>
      <c r="X81" s="544"/>
      <c r="Y81" s="540"/>
      <c r="Z81" s="541"/>
      <c r="AA81" s="541"/>
      <c r="AB81" s="541"/>
      <c r="AC81" s="545"/>
      <c r="AD81" s="537"/>
      <c r="AE81" s="538"/>
      <c r="AF81" s="538"/>
      <c r="AG81" s="539"/>
    </row>
    <row r="82" spans="1:33">
      <c r="A82" s="537"/>
      <c r="B82" s="538"/>
      <c r="C82" s="538"/>
      <c r="D82" s="538"/>
      <c r="E82" s="538"/>
      <c r="F82" s="539"/>
      <c r="G82" s="540"/>
      <c r="H82" s="541"/>
      <c r="I82" s="541"/>
      <c r="J82" s="541"/>
      <c r="K82" s="541"/>
      <c r="L82" s="116"/>
      <c r="M82" s="542"/>
      <c r="N82" s="543"/>
      <c r="O82" s="543"/>
      <c r="P82" s="543"/>
      <c r="Q82" s="543"/>
      <c r="R82" s="543"/>
      <c r="S82" s="543"/>
      <c r="T82" s="543"/>
      <c r="U82" s="543"/>
      <c r="V82" s="543"/>
      <c r="W82" s="543"/>
      <c r="X82" s="544"/>
      <c r="Y82" s="540"/>
      <c r="Z82" s="541"/>
      <c r="AA82" s="541"/>
      <c r="AB82" s="541"/>
      <c r="AC82" s="545"/>
      <c r="AD82" s="537"/>
      <c r="AE82" s="538"/>
      <c r="AF82" s="538"/>
      <c r="AG82" s="539"/>
    </row>
    <row r="83" spans="1:33">
      <c r="A83" s="537"/>
      <c r="B83" s="538"/>
      <c r="C83" s="538"/>
      <c r="D83" s="538"/>
      <c r="E83" s="538"/>
      <c r="F83" s="539"/>
      <c r="G83" s="540"/>
      <c r="H83" s="541"/>
      <c r="I83" s="541"/>
      <c r="J83" s="541"/>
      <c r="K83" s="541"/>
      <c r="L83" s="116"/>
      <c r="M83" s="542"/>
      <c r="N83" s="543"/>
      <c r="O83" s="543"/>
      <c r="P83" s="543"/>
      <c r="Q83" s="543"/>
      <c r="R83" s="543"/>
      <c r="S83" s="543"/>
      <c r="T83" s="543"/>
      <c r="U83" s="543"/>
      <c r="V83" s="543"/>
      <c r="W83" s="543"/>
      <c r="X83" s="544"/>
      <c r="Y83" s="540"/>
      <c r="Z83" s="541"/>
      <c r="AA83" s="541"/>
      <c r="AB83" s="541"/>
      <c r="AC83" s="545"/>
      <c r="AD83" s="537"/>
      <c r="AE83" s="538"/>
      <c r="AF83" s="538"/>
      <c r="AG83" s="539"/>
    </row>
    <row r="84" spans="1:33">
      <c r="A84" s="537"/>
      <c r="B84" s="538"/>
      <c r="C84" s="538"/>
      <c r="D84" s="538"/>
      <c r="E84" s="538"/>
      <c r="F84" s="539"/>
      <c r="G84" s="540"/>
      <c r="H84" s="541"/>
      <c r="I84" s="541"/>
      <c r="J84" s="541"/>
      <c r="K84" s="541"/>
      <c r="L84" s="116"/>
      <c r="M84" s="542"/>
      <c r="N84" s="543"/>
      <c r="O84" s="543"/>
      <c r="P84" s="543"/>
      <c r="Q84" s="543"/>
      <c r="R84" s="543"/>
      <c r="S84" s="543"/>
      <c r="T84" s="543"/>
      <c r="U84" s="543"/>
      <c r="V84" s="543"/>
      <c r="W84" s="543"/>
      <c r="X84" s="544"/>
      <c r="Y84" s="540"/>
      <c r="Z84" s="541"/>
      <c r="AA84" s="541"/>
      <c r="AB84" s="541"/>
      <c r="AC84" s="545"/>
      <c r="AD84" s="537"/>
      <c r="AE84" s="538"/>
      <c r="AF84" s="538"/>
      <c r="AG84" s="539"/>
    </row>
    <row r="85" spans="1:33">
      <c r="A85" s="537"/>
      <c r="B85" s="538"/>
      <c r="C85" s="538"/>
      <c r="D85" s="538"/>
      <c r="E85" s="538"/>
      <c r="F85" s="539"/>
      <c r="G85" s="540"/>
      <c r="H85" s="541"/>
      <c r="I85" s="541"/>
      <c r="J85" s="541"/>
      <c r="K85" s="541"/>
      <c r="L85" s="116"/>
      <c r="M85" s="542"/>
      <c r="N85" s="543"/>
      <c r="O85" s="543"/>
      <c r="P85" s="543"/>
      <c r="Q85" s="543"/>
      <c r="R85" s="543"/>
      <c r="S85" s="543"/>
      <c r="T85" s="543"/>
      <c r="U85" s="543"/>
      <c r="V85" s="543"/>
      <c r="W85" s="543"/>
      <c r="X85" s="544"/>
      <c r="Y85" s="540"/>
      <c r="Z85" s="541"/>
      <c r="AA85" s="541"/>
      <c r="AB85" s="541"/>
      <c r="AC85" s="545"/>
      <c r="AD85" s="537"/>
      <c r="AE85" s="538"/>
      <c r="AF85" s="538"/>
      <c r="AG85" s="539"/>
    </row>
    <row r="86" spans="1:33">
      <c r="A86" s="537"/>
      <c r="B86" s="538"/>
      <c r="C86" s="538"/>
      <c r="D86" s="538"/>
      <c r="E86" s="538"/>
      <c r="F86" s="539"/>
      <c r="G86" s="540"/>
      <c r="H86" s="541"/>
      <c r="I86" s="541"/>
      <c r="J86" s="541"/>
      <c r="K86" s="541"/>
      <c r="L86" s="116"/>
      <c r="M86" s="542"/>
      <c r="N86" s="543"/>
      <c r="O86" s="543"/>
      <c r="P86" s="543"/>
      <c r="Q86" s="543"/>
      <c r="R86" s="543"/>
      <c r="S86" s="543"/>
      <c r="T86" s="543"/>
      <c r="U86" s="543"/>
      <c r="V86" s="543"/>
      <c r="W86" s="543"/>
      <c r="X86" s="544"/>
      <c r="Y86" s="540"/>
      <c r="Z86" s="541"/>
      <c r="AA86" s="541"/>
      <c r="AB86" s="541"/>
      <c r="AC86" s="545"/>
      <c r="AD86" s="537"/>
      <c r="AE86" s="538"/>
      <c r="AF86" s="538"/>
      <c r="AG86" s="539"/>
    </row>
    <row r="87" spans="1:33">
      <c r="A87" s="537"/>
      <c r="B87" s="538"/>
      <c r="C87" s="538"/>
      <c r="D87" s="538"/>
      <c r="E87" s="538"/>
      <c r="F87" s="539"/>
      <c r="G87" s="540"/>
      <c r="H87" s="541"/>
      <c r="I87" s="541"/>
      <c r="J87" s="541"/>
      <c r="K87" s="541"/>
      <c r="L87" s="116"/>
      <c r="M87" s="542"/>
      <c r="N87" s="543"/>
      <c r="O87" s="543"/>
      <c r="P87" s="543"/>
      <c r="Q87" s="543"/>
      <c r="R87" s="543"/>
      <c r="S87" s="543"/>
      <c r="T87" s="543"/>
      <c r="U87" s="543"/>
      <c r="V87" s="543"/>
      <c r="W87" s="543"/>
      <c r="X87" s="544"/>
      <c r="Y87" s="540"/>
      <c r="Z87" s="541"/>
      <c r="AA87" s="541"/>
      <c r="AB87" s="541"/>
      <c r="AC87" s="545"/>
      <c r="AD87" s="537"/>
      <c r="AE87" s="538"/>
      <c r="AF87" s="538"/>
      <c r="AG87" s="539"/>
    </row>
    <row r="88" spans="1:33">
      <c r="A88" s="537"/>
      <c r="B88" s="538"/>
      <c r="C88" s="538"/>
      <c r="D88" s="538"/>
      <c r="E88" s="538"/>
      <c r="F88" s="539"/>
      <c r="G88" s="540"/>
      <c r="H88" s="541"/>
      <c r="I88" s="541"/>
      <c r="J88" s="541"/>
      <c r="K88" s="541"/>
      <c r="L88" s="116"/>
      <c r="M88" s="542"/>
      <c r="N88" s="543"/>
      <c r="O88" s="543"/>
      <c r="P88" s="543"/>
      <c r="Q88" s="543"/>
      <c r="R88" s="543"/>
      <c r="S88" s="543"/>
      <c r="T88" s="543"/>
      <c r="U88" s="543"/>
      <c r="V88" s="543"/>
      <c r="W88" s="543"/>
      <c r="X88" s="544"/>
      <c r="Y88" s="540"/>
      <c r="Z88" s="541"/>
      <c r="AA88" s="541"/>
      <c r="AB88" s="541"/>
      <c r="AC88" s="545"/>
      <c r="AD88" s="537"/>
      <c r="AE88" s="538"/>
      <c r="AF88" s="538"/>
      <c r="AG88" s="539"/>
    </row>
    <row r="89" spans="1:33">
      <c r="A89" s="537"/>
      <c r="B89" s="538"/>
      <c r="C89" s="538"/>
      <c r="D89" s="538"/>
      <c r="E89" s="538"/>
      <c r="F89" s="539"/>
      <c r="G89" s="540"/>
      <c r="H89" s="541"/>
      <c r="I89" s="541"/>
      <c r="J89" s="541"/>
      <c r="K89" s="541"/>
      <c r="L89" s="116"/>
      <c r="M89" s="542"/>
      <c r="N89" s="543"/>
      <c r="O89" s="543"/>
      <c r="P89" s="543"/>
      <c r="Q89" s="543"/>
      <c r="R89" s="543"/>
      <c r="S89" s="543"/>
      <c r="T89" s="543"/>
      <c r="U89" s="543"/>
      <c r="V89" s="543"/>
      <c r="W89" s="543"/>
      <c r="X89" s="544"/>
      <c r="Y89" s="540"/>
      <c r="Z89" s="541"/>
      <c r="AA89" s="541"/>
      <c r="AB89" s="541"/>
      <c r="AC89" s="545"/>
      <c r="AD89" s="537"/>
      <c r="AE89" s="538"/>
      <c r="AF89" s="538"/>
      <c r="AG89" s="539"/>
    </row>
    <row r="90" spans="1:33">
      <c r="A90" s="537"/>
      <c r="B90" s="538"/>
      <c r="C90" s="538"/>
      <c r="D90" s="538"/>
      <c r="E90" s="538"/>
      <c r="F90" s="539"/>
      <c r="G90" s="540"/>
      <c r="H90" s="541"/>
      <c r="I90" s="541"/>
      <c r="J90" s="541"/>
      <c r="K90" s="541"/>
      <c r="L90" s="116"/>
      <c r="M90" s="542"/>
      <c r="N90" s="543"/>
      <c r="O90" s="543"/>
      <c r="P90" s="543"/>
      <c r="Q90" s="543"/>
      <c r="R90" s="543"/>
      <c r="S90" s="543"/>
      <c r="T90" s="543"/>
      <c r="U90" s="543"/>
      <c r="V90" s="543"/>
      <c r="W90" s="543"/>
      <c r="X90" s="544"/>
      <c r="Y90" s="540"/>
      <c r="Z90" s="541"/>
      <c r="AA90" s="541"/>
      <c r="AB90" s="541"/>
      <c r="AC90" s="545"/>
      <c r="AD90" s="537"/>
      <c r="AE90" s="538"/>
      <c r="AF90" s="538"/>
      <c r="AG90" s="539"/>
    </row>
    <row r="91" spans="1:33">
      <c r="A91" s="537"/>
      <c r="B91" s="538"/>
      <c r="C91" s="538"/>
      <c r="D91" s="538"/>
      <c r="E91" s="538"/>
      <c r="F91" s="539"/>
      <c r="G91" s="540"/>
      <c r="H91" s="541"/>
      <c r="I91" s="541"/>
      <c r="J91" s="541"/>
      <c r="K91" s="541"/>
      <c r="L91" s="116"/>
      <c r="M91" s="542"/>
      <c r="N91" s="543"/>
      <c r="O91" s="543"/>
      <c r="P91" s="543"/>
      <c r="Q91" s="543"/>
      <c r="R91" s="543"/>
      <c r="S91" s="543"/>
      <c r="T91" s="543"/>
      <c r="U91" s="543"/>
      <c r="V91" s="543"/>
      <c r="W91" s="543"/>
      <c r="X91" s="544"/>
      <c r="Y91" s="540"/>
      <c r="Z91" s="541"/>
      <c r="AA91" s="541"/>
      <c r="AB91" s="541"/>
      <c r="AC91" s="545"/>
      <c r="AD91" s="537"/>
      <c r="AE91" s="538"/>
      <c r="AF91" s="538"/>
      <c r="AG91" s="539"/>
    </row>
    <row r="92" spans="1:33">
      <c r="A92" s="537"/>
      <c r="B92" s="538"/>
      <c r="C92" s="538"/>
      <c r="D92" s="538"/>
      <c r="E92" s="538"/>
      <c r="F92" s="539"/>
      <c r="G92" s="540"/>
      <c r="H92" s="541"/>
      <c r="I92" s="541"/>
      <c r="J92" s="541"/>
      <c r="K92" s="541"/>
      <c r="L92" s="116"/>
      <c r="M92" s="542"/>
      <c r="N92" s="543"/>
      <c r="O92" s="543"/>
      <c r="P92" s="543"/>
      <c r="Q92" s="543"/>
      <c r="R92" s="543"/>
      <c r="S92" s="543"/>
      <c r="T92" s="543"/>
      <c r="U92" s="543"/>
      <c r="V92" s="543"/>
      <c r="W92" s="543"/>
      <c r="X92" s="544"/>
      <c r="Y92" s="540"/>
      <c r="Z92" s="541"/>
      <c r="AA92" s="541"/>
      <c r="AB92" s="541"/>
      <c r="AC92" s="545"/>
      <c r="AD92" s="537"/>
      <c r="AE92" s="538"/>
      <c r="AF92" s="538"/>
      <c r="AG92" s="539"/>
    </row>
    <row r="93" spans="1:33">
      <c r="A93" s="537"/>
      <c r="B93" s="538"/>
      <c r="C93" s="538"/>
      <c r="D93" s="538"/>
      <c r="E93" s="538"/>
      <c r="F93" s="539"/>
      <c r="G93" s="540"/>
      <c r="H93" s="541"/>
      <c r="I93" s="541"/>
      <c r="J93" s="541"/>
      <c r="K93" s="541"/>
      <c r="L93" s="116"/>
      <c r="M93" s="542"/>
      <c r="N93" s="543"/>
      <c r="O93" s="543"/>
      <c r="P93" s="543"/>
      <c r="Q93" s="543"/>
      <c r="R93" s="543"/>
      <c r="S93" s="543"/>
      <c r="T93" s="543"/>
      <c r="U93" s="543"/>
      <c r="V93" s="543"/>
      <c r="W93" s="543"/>
      <c r="X93" s="544"/>
      <c r="Y93" s="540"/>
      <c r="Z93" s="541"/>
      <c r="AA93" s="541"/>
      <c r="AB93" s="541"/>
      <c r="AC93" s="545"/>
      <c r="AD93" s="537"/>
      <c r="AE93" s="538"/>
      <c r="AF93" s="538"/>
      <c r="AG93" s="539"/>
    </row>
    <row r="94" spans="1:33">
      <c r="A94" s="537"/>
      <c r="B94" s="538"/>
      <c r="C94" s="538"/>
      <c r="D94" s="538"/>
      <c r="E94" s="538"/>
      <c r="F94" s="539"/>
      <c r="G94" s="540"/>
      <c r="H94" s="541"/>
      <c r="I94" s="541"/>
      <c r="J94" s="541"/>
      <c r="K94" s="541"/>
      <c r="L94" s="116"/>
      <c r="M94" s="542"/>
      <c r="N94" s="543"/>
      <c r="O94" s="543"/>
      <c r="P94" s="543"/>
      <c r="Q94" s="543"/>
      <c r="R94" s="543"/>
      <c r="S94" s="543"/>
      <c r="T94" s="543"/>
      <c r="U94" s="543"/>
      <c r="V94" s="543"/>
      <c r="W94" s="543"/>
      <c r="X94" s="544"/>
      <c r="Y94" s="540"/>
      <c r="Z94" s="541"/>
      <c r="AA94" s="541"/>
      <c r="AB94" s="541"/>
      <c r="AC94" s="545"/>
      <c r="AD94" s="537"/>
      <c r="AE94" s="538"/>
      <c r="AF94" s="538"/>
      <c r="AG94" s="539"/>
    </row>
    <row r="95" spans="1:33">
      <c r="A95" s="546"/>
      <c r="B95" s="547"/>
      <c r="C95" s="547"/>
      <c r="D95" s="547"/>
      <c r="E95" s="547"/>
      <c r="F95" s="548"/>
      <c r="G95" s="549"/>
      <c r="H95" s="550"/>
      <c r="I95" s="550"/>
      <c r="J95" s="550"/>
      <c r="K95" s="550"/>
      <c r="L95" s="117"/>
      <c r="M95" s="551"/>
      <c r="N95" s="552"/>
      <c r="O95" s="552"/>
      <c r="P95" s="552"/>
      <c r="Q95" s="552"/>
      <c r="R95" s="552"/>
      <c r="S95" s="552"/>
      <c r="T95" s="552"/>
      <c r="U95" s="552"/>
      <c r="V95" s="552"/>
      <c r="W95" s="552"/>
      <c r="X95" s="553"/>
      <c r="Y95" s="549"/>
      <c r="Z95" s="550"/>
      <c r="AA95" s="550"/>
      <c r="AB95" s="550"/>
      <c r="AC95" s="554"/>
      <c r="AD95" s="546"/>
      <c r="AE95" s="547"/>
      <c r="AF95" s="547"/>
      <c r="AG95" s="548"/>
    </row>
    <row r="101" spans="1:33" ht="13.5">
      <c r="A101" s="572" t="s">
        <v>90</v>
      </c>
      <c r="B101" s="572"/>
      <c r="C101" s="572"/>
      <c r="D101" s="572"/>
      <c r="E101" s="572"/>
      <c r="F101" s="572"/>
      <c r="G101" s="572"/>
      <c r="H101" s="572"/>
      <c r="I101" s="572"/>
      <c r="J101" s="572"/>
      <c r="K101" s="572"/>
      <c r="L101" s="572"/>
      <c r="M101" s="572"/>
      <c r="N101" s="572"/>
      <c r="O101" s="572"/>
      <c r="P101" s="572"/>
      <c r="Q101" s="572"/>
      <c r="R101" s="572"/>
      <c r="S101" s="572"/>
      <c r="T101" s="572"/>
      <c r="U101" s="572"/>
      <c r="V101" s="572"/>
      <c r="W101" s="572"/>
      <c r="X101" s="572"/>
      <c r="Y101" s="572"/>
      <c r="Z101" s="572"/>
      <c r="AA101" s="572"/>
      <c r="AB101" s="572"/>
      <c r="AC101" s="572"/>
      <c r="AD101" s="572"/>
      <c r="AE101" s="572"/>
      <c r="AF101" s="572"/>
      <c r="AG101" s="572"/>
    </row>
    <row r="102" spans="1:33">
      <c r="A102" s="500" t="s">
        <v>91</v>
      </c>
      <c r="B102" s="500"/>
      <c r="C102" s="500"/>
      <c r="D102" s="500"/>
      <c r="E102" s="500"/>
      <c r="F102" s="500"/>
      <c r="G102" s="500"/>
      <c r="H102" s="500" t="s">
        <v>92</v>
      </c>
      <c r="I102" s="500"/>
      <c r="J102" s="500"/>
      <c r="K102" s="500"/>
      <c r="L102" s="500"/>
      <c r="M102" s="500"/>
      <c r="N102" s="500"/>
      <c r="O102" s="500"/>
      <c r="P102" s="500" t="s">
        <v>93</v>
      </c>
      <c r="Q102" s="500"/>
      <c r="R102" s="500"/>
      <c r="S102" s="500" t="s">
        <v>94</v>
      </c>
      <c r="T102" s="500"/>
      <c r="U102" s="500"/>
      <c r="V102" s="500"/>
      <c r="W102" s="500"/>
      <c r="X102" s="500" t="s">
        <v>85</v>
      </c>
      <c r="Y102" s="500"/>
      <c r="Z102" s="500"/>
      <c r="AA102" s="500"/>
      <c r="AB102" s="500"/>
      <c r="AC102" s="500" t="s">
        <v>95</v>
      </c>
      <c r="AD102" s="500"/>
      <c r="AE102" s="500"/>
      <c r="AF102" s="500"/>
      <c r="AG102" s="500"/>
    </row>
    <row r="103" spans="1:33">
      <c r="A103" s="564"/>
      <c r="B103" s="564"/>
      <c r="C103" s="564"/>
      <c r="D103" s="564"/>
      <c r="E103" s="564"/>
      <c r="F103" s="564"/>
      <c r="G103" s="564"/>
      <c r="H103" s="565"/>
      <c r="I103" s="565"/>
      <c r="J103" s="565"/>
      <c r="K103" s="565"/>
      <c r="L103" s="565"/>
      <c r="M103" s="565"/>
      <c r="N103" s="565"/>
      <c r="O103" s="565"/>
      <c r="P103" s="566"/>
      <c r="Q103" s="566"/>
      <c r="R103" s="566"/>
      <c r="S103" s="567"/>
      <c r="T103" s="567"/>
      <c r="U103" s="567"/>
      <c r="V103" s="567"/>
      <c r="W103" s="567"/>
      <c r="X103" s="567"/>
      <c r="Y103" s="567"/>
      <c r="Z103" s="567"/>
      <c r="AA103" s="567"/>
      <c r="AB103" s="567"/>
      <c r="AC103" s="568"/>
      <c r="AD103" s="568"/>
      <c r="AE103" s="568"/>
      <c r="AF103" s="568"/>
      <c r="AG103" s="568"/>
    </row>
    <row r="104" spans="1:33">
      <c r="A104" s="559"/>
      <c r="B104" s="559"/>
      <c r="C104" s="559"/>
      <c r="D104" s="559"/>
      <c r="E104" s="559"/>
      <c r="F104" s="559"/>
      <c r="G104" s="559"/>
      <c r="H104" s="560"/>
      <c r="I104" s="560"/>
      <c r="J104" s="560"/>
      <c r="K104" s="560"/>
      <c r="L104" s="560"/>
      <c r="M104" s="560"/>
      <c r="N104" s="560"/>
      <c r="O104" s="560"/>
      <c r="P104" s="561"/>
      <c r="Q104" s="561"/>
      <c r="R104" s="561"/>
      <c r="S104" s="562"/>
      <c r="T104" s="562"/>
      <c r="U104" s="562"/>
      <c r="V104" s="562"/>
      <c r="W104" s="562"/>
      <c r="X104" s="562"/>
      <c r="Y104" s="562"/>
      <c r="Z104" s="562"/>
      <c r="AA104" s="562"/>
      <c r="AB104" s="562"/>
      <c r="AC104" s="563"/>
      <c r="AD104" s="563"/>
      <c r="AE104" s="563"/>
      <c r="AF104" s="563"/>
      <c r="AG104" s="563"/>
    </row>
    <row r="105" spans="1:33">
      <c r="A105" s="559"/>
      <c r="B105" s="559"/>
      <c r="C105" s="559"/>
      <c r="D105" s="559"/>
      <c r="E105" s="559"/>
      <c r="F105" s="559"/>
      <c r="G105" s="559"/>
      <c r="H105" s="560"/>
      <c r="I105" s="560"/>
      <c r="J105" s="560"/>
      <c r="K105" s="560"/>
      <c r="L105" s="560"/>
      <c r="M105" s="560"/>
      <c r="N105" s="560"/>
      <c r="O105" s="560"/>
      <c r="P105" s="561"/>
      <c r="Q105" s="561"/>
      <c r="R105" s="561"/>
      <c r="S105" s="562"/>
      <c r="T105" s="562"/>
      <c r="U105" s="562"/>
      <c r="V105" s="562"/>
      <c r="W105" s="562"/>
      <c r="X105" s="562"/>
      <c r="Y105" s="562"/>
      <c r="Z105" s="562"/>
      <c r="AA105" s="562"/>
      <c r="AB105" s="562"/>
      <c r="AC105" s="563"/>
      <c r="AD105" s="563"/>
      <c r="AE105" s="563"/>
      <c r="AF105" s="563"/>
      <c r="AG105" s="563"/>
    </row>
    <row r="106" spans="1:33">
      <c r="A106" s="559"/>
      <c r="B106" s="559"/>
      <c r="C106" s="559"/>
      <c r="D106" s="559"/>
      <c r="E106" s="559"/>
      <c r="F106" s="559"/>
      <c r="G106" s="559"/>
      <c r="H106" s="560"/>
      <c r="I106" s="560"/>
      <c r="J106" s="560"/>
      <c r="K106" s="560"/>
      <c r="L106" s="560"/>
      <c r="M106" s="560"/>
      <c r="N106" s="560"/>
      <c r="O106" s="560"/>
      <c r="P106" s="561"/>
      <c r="Q106" s="561"/>
      <c r="R106" s="561"/>
      <c r="S106" s="562"/>
      <c r="T106" s="562"/>
      <c r="U106" s="562"/>
      <c r="V106" s="562"/>
      <c r="W106" s="562"/>
      <c r="X106" s="562"/>
      <c r="Y106" s="562"/>
      <c r="Z106" s="562"/>
      <c r="AA106" s="562"/>
      <c r="AB106" s="562"/>
      <c r="AC106" s="563"/>
      <c r="AD106" s="563"/>
      <c r="AE106" s="563"/>
      <c r="AF106" s="563"/>
      <c r="AG106" s="563"/>
    </row>
    <row r="107" spans="1:33">
      <c r="A107" s="559"/>
      <c r="B107" s="559"/>
      <c r="C107" s="559"/>
      <c r="D107" s="559"/>
      <c r="E107" s="559"/>
      <c r="F107" s="559"/>
      <c r="G107" s="559"/>
      <c r="H107" s="560"/>
      <c r="I107" s="560"/>
      <c r="J107" s="560"/>
      <c r="K107" s="560"/>
      <c r="L107" s="560"/>
      <c r="M107" s="560"/>
      <c r="N107" s="560"/>
      <c r="O107" s="560"/>
      <c r="P107" s="561"/>
      <c r="Q107" s="561"/>
      <c r="R107" s="561"/>
      <c r="S107" s="562"/>
      <c r="T107" s="562"/>
      <c r="U107" s="562"/>
      <c r="V107" s="562"/>
      <c r="W107" s="562"/>
      <c r="X107" s="562"/>
      <c r="Y107" s="562"/>
      <c r="Z107" s="562"/>
      <c r="AA107" s="562"/>
      <c r="AB107" s="562"/>
      <c r="AC107" s="563"/>
      <c r="AD107" s="563"/>
      <c r="AE107" s="563"/>
      <c r="AF107" s="563"/>
      <c r="AG107" s="563"/>
    </row>
    <row r="108" spans="1:33">
      <c r="A108" s="559"/>
      <c r="B108" s="559"/>
      <c r="C108" s="559"/>
      <c r="D108" s="559"/>
      <c r="E108" s="559"/>
      <c r="F108" s="559"/>
      <c r="G108" s="559"/>
      <c r="H108" s="560"/>
      <c r="I108" s="560"/>
      <c r="J108" s="560"/>
      <c r="K108" s="560"/>
      <c r="L108" s="560"/>
      <c r="M108" s="560"/>
      <c r="N108" s="560"/>
      <c r="O108" s="560"/>
      <c r="P108" s="561"/>
      <c r="Q108" s="561"/>
      <c r="R108" s="561"/>
      <c r="S108" s="562"/>
      <c r="T108" s="562"/>
      <c r="U108" s="562"/>
      <c r="V108" s="562"/>
      <c r="W108" s="562"/>
      <c r="X108" s="562"/>
      <c r="Y108" s="562"/>
      <c r="Z108" s="562"/>
      <c r="AA108" s="562"/>
      <c r="AB108" s="562"/>
      <c r="AC108" s="563"/>
      <c r="AD108" s="563"/>
      <c r="AE108" s="563"/>
      <c r="AF108" s="563"/>
      <c r="AG108" s="563"/>
    </row>
    <row r="109" spans="1:33">
      <c r="A109" s="559"/>
      <c r="B109" s="559"/>
      <c r="C109" s="559"/>
      <c r="D109" s="559"/>
      <c r="E109" s="559"/>
      <c r="F109" s="559"/>
      <c r="G109" s="559"/>
      <c r="H109" s="560"/>
      <c r="I109" s="560"/>
      <c r="J109" s="560"/>
      <c r="K109" s="560"/>
      <c r="L109" s="560"/>
      <c r="M109" s="560"/>
      <c r="N109" s="560"/>
      <c r="O109" s="560"/>
      <c r="P109" s="561"/>
      <c r="Q109" s="561"/>
      <c r="R109" s="561"/>
      <c r="S109" s="562"/>
      <c r="T109" s="562"/>
      <c r="U109" s="562"/>
      <c r="V109" s="562"/>
      <c r="W109" s="562"/>
      <c r="X109" s="562"/>
      <c r="Y109" s="562"/>
      <c r="Z109" s="562"/>
      <c r="AA109" s="562"/>
      <c r="AB109" s="562"/>
      <c r="AC109" s="563"/>
      <c r="AD109" s="563"/>
      <c r="AE109" s="563"/>
      <c r="AF109" s="563"/>
      <c r="AG109" s="563"/>
    </row>
    <row r="110" spans="1:33">
      <c r="A110" s="573"/>
      <c r="B110" s="573"/>
      <c r="C110" s="573"/>
      <c r="D110" s="573"/>
      <c r="E110" s="573"/>
      <c r="F110" s="573"/>
      <c r="G110" s="573"/>
      <c r="H110" s="574"/>
      <c r="I110" s="574"/>
      <c r="J110" s="574"/>
      <c r="K110" s="574"/>
      <c r="L110" s="574"/>
      <c r="M110" s="574"/>
      <c r="N110" s="574"/>
      <c r="O110" s="574"/>
      <c r="P110" s="575"/>
      <c r="Q110" s="575"/>
      <c r="R110" s="575"/>
      <c r="S110" s="576"/>
      <c r="T110" s="576"/>
      <c r="U110" s="576"/>
      <c r="V110" s="576"/>
      <c r="W110" s="576"/>
      <c r="X110" s="576"/>
      <c r="Y110" s="576"/>
      <c r="Z110" s="576"/>
      <c r="AA110" s="576"/>
      <c r="AB110" s="576"/>
      <c r="AC110" s="577"/>
      <c r="AD110" s="577"/>
      <c r="AE110" s="577"/>
      <c r="AF110" s="577"/>
      <c r="AG110" s="577"/>
    </row>
  </sheetData>
  <sheetProtection algorithmName="SHA-512" hashValue="LNK/NLQ2IpXGB3Lq+EWs+a2jOWrC+rTf578B+R6LnZO7EZneLNUZhmArFq9ca6JxlzBtwHtKATJb/d+eD3joZA==" saltValue="/jgSx0wFoYFlShwQ6k+W3Q=="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3D703-ACFA-419A-9014-10F47C3D4E54}">
  <sheetPr>
    <tabColor rgb="FF66FFFF"/>
  </sheetPr>
  <dimension ref="A1:AQ110"/>
  <sheetViews>
    <sheetView showGridLines="0" view="pageBreakPreview" zoomScaleNormal="100" zoomScaleSheetLayoutView="100" workbookViewId="0">
      <selection activeCell="AL9" sqref="AL9"/>
    </sheetView>
  </sheetViews>
  <sheetFormatPr defaultColWidth="2.33203125" defaultRowHeight="12.5"/>
  <cols>
    <col min="1" max="16384" width="2.33203125" style="3"/>
  </cols>
  <sheetData>
    <row r="1" spans="1:43" ht="15.75" customHeight="1">
      <c r="A1" s="493" t="s">
        <v>1046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row>
    <row r="2" spans="1:43" ht="15">
      <c r="A2" s="18" t="s">
        <v>97</v>
      </c>
      <c r="B2" s="18"/>
      <c r="C2" s="18"/>
      <c r="D2" s="18"/>
      <c r="E2" s="18"/>
      <c r="F2" s="18"/>
      <c r="G2" s="494" t="str">
        <f>IF(表紙様式第1別紙!C12="","",表紙様式第1別紙!C12)</f>
        <v/>
      </c>
      <c r="H2" s="495"/>
      <c r="I2" s="495"/>
      <c r="J2" s="495"/>
      <c r="K2" s="495"/>
      <c r="L2" s="495"/>
      <c r="M2" s="495"/>
      <c r="N2" s="495"/>
      <c r="O2" s="495"/>
      <c r="P2" s="495"/>
      <c r="Q2" s="495"/>
      <c r="R2" s="495"/>
      <c r="S2" s="495"/>
      <c r="T2" s="495"/>
      <c r="U2" s="495"/>
      <c r="V2" s="495"/>
      <c r="W2" s="495"/>
      <c r="X2" s="495"/>
      <c r="Y2" s="495"/>
      <c r="Z2" s="495"/>
      <c r="AA2" s="495"/>
      <c r="AB2" s="496"/>
      <c r="AC2" s="497"/>
      <c r="AD2" s="497"/>
      <c r="AE2" s="497"/>
      <c r="AF2" s="497"/>
      <c r="AG2" s="497"/>
    </row>
    <row r="3" spans="1:43" ht="17.25" customHeight="1">
      <c r="A3" s="498"/>
      <c r="B3" s="498"/>
      <c r="C3" s="498"/>
      <c r="D3" s="498"/>
      <c r="E3" s="498"/>
      <c r="F3" s="498"/>
      <c r="G3" s="498"/>
      <c r="H3" s="498"/>
      <c r="I3" s="498"/>
      <c r="J3" s="498"/>
      <c r="K3" s="498"/>
      <c r="L3" s="498"/>
      <c r="M3" s="498"/>
      <c r="N3" s="498"/>
      <c r="O3" s="498"/>
      <c r="P3" s="498"/>
      <c r="Q3" s="498"/>
      <c r="R3" s="498"/>
      <c r="S3" s="498"/>
      <c r="T3" s="498"/>
      <c r="U3" s="498"/>
      <c r="V3" s="498"/>
      <c r="W3" s="498"/>
      <c r="X3" s="499"/>
      <c r="Y3" s="500" t="s">
        <v>74</v>
      </c>
      <c r="Z3" s="500"/>
      <c r="AA3" s="500"/>
      <c r="AB3" s="500"/>
      <c r="AC3" s="500" t="s">
        <v>796</v>
      </c>
      <c r="AD3" s="500"/>
      <c r="AE3" s="500"/>
      <c r="AF3" s="500"/>
      <c r="AG3" s="500"/>
    </row>
    <row r="4" spans="1:43" ht="12" customHeight="1">
      <c r="A4" s="526" t="s">
        <v>75</v>
      </c>
      <c r="B4" s="526"/>
      <c r="C4" s="517" t="s">
        <v>76</v>
      </c>
      <c r="D4" s="517"/>
      <c r="E4" s="517"/>
      <c r="F4" s="517"/>
      <c r="G4" s="517"/>
      <c r="H4" s="517"/>
      <c r="I4" s="517"/>
      <c r="J4" s="517"/>
      <c r="K4" s="517" t="s">
        <v>77</v>
      </c>
      <c r="L4" s="517"/>
      <c r="M4" s="517"/>
      <c r="N4" s="517"/>
      <c r="O4" s="517"/>
      <c r="P4" s="517"/>
      <c r="Q4" s="517"/>
      <c r="R4" s="516" t="s">
        <v>78</v>
      </c>
      <c r="S4" s="517"/>
      <c r="T4" s="517"/>
      <c r="U4" s="517"/>
      <c r="V4" s="517"/>
      <c r="W4" s="517"/>
      <c r="X4" s="517"/>
      <c r="Y4" s="517"/>
      <c r="Z4" s="516" t="s">
        <v>79</v>
      </c>
      <c r="AA4" s="517"/>
      <c r="AB4" s="517"/>
      <c r="AC4" s="517"/>
      <c r="AD4" s="517"/>
      <c r="AE4" s="517"/>
      <c r="AF4" s="517"/>
      <c r="AG4" s="517"/>
    </row>
    <row r="5" spans="1:43" ht="12" customHeight="1">
      <c r="A5" s="526"/>
      <c r="B5" s="526"/>
      <c r="C5" s="517"/>
      <c r="D5" s="517"/>
      <c r="E5" s="517"/>
      <c r="F5" s="517"/>
      <c r="G5" s="517"/>
      <c r="H5" s="517"/>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row>
    <row r="6" spans="1:43" ht="12" customHeight="1">
      <c r="A6" s="526"/>
      <c r="B6" s="526"/>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row>
    <row r="7" spans="1:43" ht="12" customHeight="1">
      <c r="A7" s="526"/>
      <c r="B7" s="526"/>
      <c r="C7" s="527"/>
      <c r="D7" s="527"/>
      <c r="E7" s="527"/>
      <c r="F7" s="527"/>
      <c r="G7" s="527"/>
      <c r="H7" s="527"/>
      <c r="I7" s="527"/>
      <c r="J7" s="4" t="s">
        <v>28</v>
      </c>
      <c r="K7" s="527"/>
      <c r="L7" s="527"/>
      <c r="M7" s="527"/>
      <c r="N7" s="527"/>
      <c r="O7" s="527"/>
      <c r="P7" s="527"/>
      <c r="Q7" s="4" t="s">
        <v>28</v>
      </c>
      <c r="R7" s="525" t="str">
        <f>IF(OR(C7="",K7=""),"",C7-K7)</f>
        <v/>
      </c>
      <c r="S7" s="525" t="str">
        <f t="shared" ref="S7:X7" si="0">IF(OR(O7="",Q7=""),"",O7-Q7)</f>
        <v/>
      </c>
      <c r="T7" s="525" t="str">
        <f t="shared" si="0"/>
        <v/>
      </c>
      <c r="U7" s="525" t="str">
        <f t="shared" si="0"/>
        <v/>
      </c>
      <c r="V7" s="525" t="str">
        <f t="shared" si="0"/>
        <v/>
      </c>
      <c r="W7" s="525" t="str">
        <f t="shared" si="0"/>
        <v/>
      </c>
      <c r="X7" s="525" t="str">
        <f t="shared" si="0"/>
        <v/>
      </c>
      <c r="Y7" s="4" t="s">
        <v>28</v>
      </c>
      <c r="Z7" s="527"/>
      <c r="AA7" s="527"/>
      <c r="AB7" s="527"/>
      <c r="AC7" s="527"/>
      <c r="AD7" s="527"/>
      <c r="AE7" s="527"/>
      <c r="AF7" s="527"/>
      <c r="AG7" s="4" t="s">
        <v>28</v>
      </c>
    </row>
    <row r="8" spans="1:43" ht="12" customHeight="1">
      <c r="A8" s="526"/>
      <c r="B8" s="526"/>
      <c r="C8" s="578" t="s">
        <v>80</v>
      </c>
      <c r="D8" s="579"/>
      <c r="E8" s="579"/>
      <c r="F8" s="579"/>
      <c r="G8" s="579"/>
      <c r="H8" s="579"/>
      <c r="I8" s="579"/>
      <c r="J8" s="579"/>
      <c r="K8" s="513" t="s">
        <v>1051</v>
      </c>
      <c r="L8" s="514"/>
      <c r="M8" s="514"/>
      <c r="N8" s="514"/>
      <c r="O8" s="514"/>
      <c r="P8" s="514"/>
      <c r="Q8" s="515"/>
      <c r="R8" s="516" t="s">
        <v>81</v>
      </c>
      <c r="S8" s="517"/>
      <c r="T8" s="517"/>
      <c r="U8" s="517"/>
      <c r="V8" s="517"/>
      <c r="W8" s="517"/>
      <c r="X8" s="517"/>
      <c r="Y8" s="517"/>
      <c r="Z8" s="516" t="s">
        <v>82</v>
      </c>
      <c r="AA8" s="517"/>
      <c r="AB8" s="517"/>
      <c r="AC8" s="517"/>
      <c r="AD8" s="517"/>
      <c r="AE8" s="517"/>
      <c r="AF8" s="517"/>
      <c r="AG8" s="517"/>
    </row>
    <row r="9" spans="1:43" ht="12" customHeight="1">
      <c r="A9" s="526"/>
      <c r="B9" s="526"/>
      <c r="C9" s="579"/>
      <c r="D9" s="579"/>
      <c r="E9" s="579"/>
      <c r="F9" s="579"/>
      <c r="G9" s="579"/>
      <c r="H9" s="579"/>
      <c r="I9" s="579"/>
      <c r="J9" s="579"/>
      <c r="K9" s="518" t="str">
        <f>IF(OR(C12="",C12=0),"　　(4)の額","　　　(4)と(5)を比較して")</f>
        <v>　　(4)の額</v>
      </c>
      <c r="L9" s="519"/>
      <c r="M9" s="519"/>
      <c r="N9" s="519"/>
      <c r="O9" s="519"/>
      <c r="P9" s="519"/>
      <c r="Q9" s="520"/>
      <c r="R9" s="517"/>
      <c r="S9" s="517"/>
      <c r="T9" s="517"/>
      <c r="U9" s="517"/>
      <c r="V9" s="517"/>
      <c r="W9" s="517"/>
      <c r="X9" s="517"/>
      <c r="Y9" s="517"/>
      <c r="Z9" s="517"/>
      <c r="AA9" s="517"/>
      <c r="AB9" s="517"/>
      <c r="AC9" s="517"/>
      <c r="AD9" s="517"/>
      <c r="AE9" s="517"/>
      <c r="AF9" s="517"/>
      <c r="AG9" s="517"/>
    </row>
    <row r="10" spans="1:43" ht="12" customHeight="1">
      <c r="A10" s="526"/>
      <c r="B10" s="526"/>
      <c r="C10" s="579"/>
      <c r="D10" s="579"/>
      <c r="E10" s="579"/>
      <c r="F10" s="579"/>
      <c r="G10" s="579"/>
      <c r="H10" s="579"/>
      <c r="I10" s="579"/>
      <c r="J10" s="579"/>
      <c r="K10" s="518" t="str">
        <f>IF(OR(C12="",C12=0),"","　　少ない方の額")</f>
        <v/>
      </c>
      <c r="L10" s="519"/>
      <c r="M10" s="519"/>
      <c r="N10" s="519"/>
      <c r="O10" s="519"/>
      <c r="P10" s="519"/>
      <c r="Q10" s="520"/>
      <c r="R10" s="517"/>
      <c r="S10" s="517"/>
      <c r="T10" s="517"/>
      <c r="U10" s="517"/>
      <c r="V10" s="517"/>
      <c r="W10" s="517"/>
      <c r="X10" s="517"/>
      <c r="Y10" s="517"/>
      <c r="Z10" s="517"/>
      <c r="AA10" s="517"/>
      <c r="AB10" s="517"/>
      <c r="AC10" s="517"/>
      <c r="AD10" s="517"/>
      <c r="AE10" s="517"/>
      <c r="AF10" s="517"/>
      <c r="AG10" s="517"/>
    </row>
    <row r="11" spans="1:43" ht="12" customHeight="1">
      <c r="A11" s="526"/>
      <c r="B11" s="526"/>
      <c r="C11" s="579"/>
      <c r="D11" s="579"/>
      <c r="E11" s="579"/>
      <c r="F11" s="579"/>
      <c r="G11" s="579"/>
      <c r="H11" s="579"/>
      <c r="I11" s="579"/>
      <c r="J11" s="579"/>
      <c r="K11" s="521"/>
      <c r="L11" s="522"/>
      <c r="M11" s="522"/>
      <c r="N11" s="522"/>
      <c r="O11" s="522"/>
      <c r="P11" s="522"/>
      <c r="Q11" s="523"/>
      <c r="R11" s="517"/>
      <c r="S11" s="517"/>
      <c r="T11" s="517"/>
      <c r="U11" s="517"/>
      <c r="V11" s="517"/>
      <c r="W11" s="517"/>
      <c r="X11" s="517"/>
      <c r="Y11" s="517"/>
      <c r="Z11" s="517"/>
      <c r="AA11" s="517"/>
      <c r="AB11" s="517"/>
      <c r="AC11" s="517"/>
      <c r="AD11" s="517"/>
      <c r="AE11" s="517"/>
      <c r="AF11" s="517"/>
      <c r="AG11" s="517"/>
      <c r="AL11" s="5"/>
      <c r="AM11" s="5"/>
      <c r="AN11" s="5"/>
      <c r="AO11" s="5"/>
      <c r="AP11" s="5"/>
      <c r="AQ11" s="5"/>
    </row>
    <row r="12" spans="1:43" ht="12" customHeight="1">
      <c r="A12" s="526"/>
      <c r="B12" s="526"/>
      <c r="C12" s="524"/>
      <c r="D12" s="524"/>
      <c r="E12" s="524"/>
      <c r="F12" s="524"/>
      <c r="G12" s="524"/>
      <c r="H12" s="524"/>
      <c r="I12" s="524"/>
      <c r="J12" s="4" t="s">
        <v>28</v>
      </c>
      <c r="K12" s="525" t="str">
        <f>IF(OR(C12="",C12=0),IF(Z7="","",Z7),MIN(Z7,C12))</f>
        <v/>
      </c>
      <c r="L12" s="525" t="str">
        <f t="shared" ref="L12:P12" si="1">IF(P8="","",P8)</f>
        <v/>
      </c>
      <c r="M12" s="525" t="str">
        <f t="shared" si="1"/>
        <v/>
      </c>
      <c r="N12" s="525" t="str">
        <f t="shared" si="1"/>
        <v>(7)補助基本額
　　(3)と(6)を比較して
　　　少ない方の額</v>
      </c>
      <c r="O12" s="525" t="str">
        <f t="shared" si="1"/>
        <v/>
      </c>
      <c r="P12" s="525" t="str">
        <f t="shared" si="1"/>
        <v/>
      </c>
      <c r="Q12" s="4" t="s">
        <v>28</v>
      </c>
      <c r="R12" s="525" t="str">
        <f>IF(OR(R7="",K12=""),"",MIN(R7,K12))</f>
        <v/>
      </c>
      <c r="S12" s="525" t="str">
        <f t="shared" ref="S12:X12" si="2">IF(OR(S8="",Q12=""),"",MIN(S8,Q12))</f>
        <v/>
      </c>
      <c r="T12" s="525" t="str">
        <f t="shared" si="2"/>
        <v/>
      </c>
      <c r="U12" s="525" t="str">
        <f t="shared" si="2"/>
        <v/>
      </c>
      <c r="V12" s="525" t="str">
        <f t="shared" si="2"/>
        <v/>
      </c>
      <c r="W12" s="525" t="str">
        <f t="shared" si="2"/>
        <v/>
      </c>
      <c r="X12" s="525" t="str">
        <f t="shared" si="2"/>
        <v/>
      </c>
      <c r="Y12" s="4" t="s">
        <v>28</v>
      </c>
      <c r="Z12" s="525" t="str">
        <f>IF(OR(R12=""),"",MIN(ROUNDDOWN(R12/3,-3),事業のパラメータ!AF8))</f>
        <v/>
      </c>
      <c r="AA12" s="525" t="e">
        <f t="shared" ref="AA12:AF12" si="3">IF(OR(Y12=""),"",ROUNDDOWN(Y12/3,-3))</f>
        <v>#VALUE!</v>
      </c>
      <c r="AB12" s="525" t="str">
        <f t="shared" si="3"/>
        <v/>
      </c>
      <c r="AC12" s="525" t="e">
        <f t="shared" si="3"/>
        <v>#VALUE!</v>
      </c>
      <c r="AD12" s="525" t="str">
        <f t="shared" si="3"/>
        <v/>
      </c>
      <c r="AE12" s="525" t="e">
        <f t="shared" si="3"/>
        <v>#VALUE!</v>
      </c>
      <c r="AF12" s="525" t="str">
        <f t="shared" si="3"/>
        <v/>
      </c>
      <c r="AG12" s="4" t="s">
        <v>28</v>
      </c>
    </row>
    <row r="13" spans="1:43" ht="12" customHeight="1">
      <c r="A13" s="502" t="s">
        <v>83</v>
      </c>
      <c r="B13" s="502"/>
      <c r="C13" s="502"/>
      <c r="D13" s="502"/>
      <c r="E13" s="502"/>
      <c r="F13" s="502"/>
      <c r="G13" s="502"/>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row>
    <row r="14" spans="1:43" ht="12" customHeight="1">
      <c r="A14" s="500" t="s">
        <v>84</v>
      </c>
      <c r="B14" s="500"/>
      <c r="C14" s="500"/>
      <c r="D14" s="500"/>
      <c r="E14" s="500"/>
      <c r="F14" s="500"/>
      <c r="G14" s="503" t="s">
        <v>85</v>
      </c>
      <c r="H14" s="504"/>
      <c r="I14" s="504"/>
      <c r="J14" s="504"/>
      <c r="K14" s="504"/>
      <c r="L14" s="505"/>
      <c r="M14" s="509" t="s">
        <v>86</v>
      </c>
      <c r="N14" s="509"/>
      <c r="O14" s="509"/>
      <c r="P14" s="509"/>
      <c r="Q14" s="509"/>
      <c r="R14" s="509"/>
      <c r="S14" s="509"/>
      <c r="T14" s="509"/>
      <c r="U14" s="509"/>
      <c r="V14" s="509"/>
      <c r="W14" s="509"/>
      <c r="X14" s="509"/>
      <c r="Y14" s="509"/>
      <c r="Z14" s="509"/>
      <c r="AA14" s="509"/>
      <c r="AB14" s="509"/>
      <c r="AC14" s="510"/>
      <c r="AD14" s="500" t="s">
        <v>87</v>
      </c>
      <c r="AE14" s="500"/>
      <c r="AF14" s="500"/>
      <c r="AG14" s="500"/>
    </row>
    <row r="15" spans="1:43" ht="12" customHeight="1">
      <c r="A15" s="500"/>
      <c r="B15" s="500"/>
      <c r="C15" s="500"/>
      <c r="D15" s="500"/>
      <c r="E15" s="500"/>
      <c r="F15" s="500"/>
      <c r="G15" s="506"/>
      <c r="H15" s="507"/>
      <c r="I15" s="507"/>
      <c r="J15" s="507"/>
      <c r="K15" s="507"/>
      <c r="L15" s="508"/>
      <c r="M15" s="511" t="s">
        <v>88</v>
      </c>
      <c r="N15" s="511"/>
      <c r="O15" s="511"/>
      <c r="P15" s="511"/>
      <c r="Q15" s="511"/>
      <c r="R15" s="511"/>
      <c r="S15" s="511"/>
      <c r="T15" s="511"/>
      <c r="U15" s="511"/>
      <c r="V15" s="511"/>
      <c r="W15" s="511"/>
      <c r="X15" s="512"/>
      <c r="Y15" s="500" t="s">
        <v>85</v>
      </c>
      <c r="Z15" s="500"/>
      <c r="AA15" s="500"/>
      <c r="AB15" s="500"/>
      <c r="AC15" s="500"/>
      <c r="AD15" s="500"/>
      <c r="AE15" s="500"/>
      <c r="AF15" s="500"/>
      <c r="AG15" s="500"/>
    </row>
    <row r="16" spans="1:43" ht="12" customHeight="1">
      <c r="A16" s="528"/>
      <c r="B16" s="529"/>
      <c r="C16" s="529"/>
      <c r="D16" s="529"/>
      <c r="E16" s="529"/>
      <c r="F16" s="530"/>
      <c r="G16" s="531"/>
      <c r="H16" s="532"/>
      <c r="I16" s="532"/>
      <c r="J16" s="532"/>
      <c r="K16" s="532"/>
      <c r="L16" s="115"/>
      <c r="M16" s="533"/>
      <c r="N16" s="534"/>
      <c r="O16" s="534"/>
      <c r="P16" s="534"/>
      <c r="Q16" s="534"/>
      <c r="R16" s="534"/>
      <c r="S16" s="534"/>
      <c r="T16" s="534"/>
      <c r="U16" s="534"/>
      <c r="V16" s="534"/>
      <c r="W16" s="534"/>
      <c r="X16" s="535"/>
      <c r="Y16" s="531"/>
      <c r="Z16" s="532"/>
      <c r="AA16" s="532"/>
      <c r="AB16" s="532"/>
      <c r="AC16" s="536"/>
      <c r="AD16" s="528"/>
      <c r="AE16" s="529"/>
      <c r="AF16" s="529"/>
      <c r="AG16" s="530"/>
    </row>
    <row r="17" spans="1:33" ht="12" customHeight="1">
      <c r="A17" s="537"/>
      <c r="B17" s="538"/>
      <c r="C17" s="538"/>
      <c r="D17" s="538"/>
      <c r="E17" s="538"/>
      <c r="F17" s="539"/>
      <c r="G17" s="540"/>
      <c r="H17" s="541"/>
      <c r="I17" s="541"/>
      <c r="J17" s="541"/>
      <c r="K17" s="541"/>
      <c r="L17" s="116"/>
      <c r="M17" s="542"/>
      <c r="N17" s="543"/>
      <c r="O17" s="543"/>
      <c r="P17" s="543"/>
      <c r="Q17" s="543"/>
      <c r="R17" s="543"/>
      <c r="S17" s="543"/>
      <c r="T17" s="543"/>
      <c r="U17" s="543"/>
      <c r="V17" s="543"/>
      <c r="W17" s="543"/>
      <c r="X17" s="544"/>
      <c r="Y17" s="540"/>
      <c r="Z17" s="541"/>
      <c r="AA17" s="541"/>
      <c r="AB17" s="541"/>
      <c r="AC17" s="545"/>
      <c r="AD17" s="537"/>
      <c r="AE17" s="538"/>
      <c r="AF17" s="538"/>
      <c r="AG17" s="539"/>
    </row>
    <row r="18" spans="1:33" ht="12" customHeight="1">
      <c r="A18" s="537"/>
      <c r="B18" s="538"/>
      <c r="C18" s="538"/>
      <c r="D18" s="538"/>
      <c r="E18" s="538"/>
      <c r="F18" s="539"/>
      <c r="G18" s="540"/>
      <c r="H18" s="541"/>
      <c r="I18" s="541"/>
      <c r="J18" s="541"/>
      <c r="K18" s="541"/>
      <c r="L18" s="116"/>
      <c r="M18" s="542"/>
      <c r="N18" s="543"/>
      <c r="O18" s="543"/>
      <c r="P18" s="543"/>
      <c r="Q18" s="543"/>
      <c r="R18" s="543"/>
      <c r="S18" s="543"/>
      <c r="T18" s="543"/>
      <c r="U18" s="543"/>
      <c r="V18" s="543"/>
      <c r="W18" s="543"/>
      <c r="X18" s="544"/>
      <c r="Y18" s="540"/>
      <c r="Z18" s="541"/>
      <c r="AA18" s="541"/>
      <c r="AB18" s="541"/>
      <c r="AC18" s="545"/>
      <c r="AD18" s="537"/>
      <c r="AE18" s="538"/>
      <c r="AF18" s="538"/>
      <c r="AG18" s="539"/>
    </row>
    <row r="19" spans="1:33" ht="12" customHeight="1">
      <c r="A19" s="537"/>
      <c r="B19" s="538"/>
      <c r="C19" s="538"/>
      <c r="D19" s="538"/>
      <c r="E19" s="538"/>
      <c r="F19" s="539"/>
      <c r="G19" s="540"/>
      <c r="H19" s="541"/>
      <c r="I19" s="541"/>
      <c r="J19" s="541"/>
      <c r="K19" s="541"/>
      <c r="L19" s="116"/>
      <c r="M19" s="542"/>
      <c r="N19" s="543"/>
      <c r="O19" s="543"/>
      <c r="P19" s="543"/>
      <c r="Q19" s="543"/>
      <c r="R19" s="543"/>
      <c r="S19" s="543"/>
      <c r="T19" s="543"/>
      <c r="U19" s="543"/>
      <c r="V19" s="543"/>
      <c r="W19" s="543"/>
      <c r="X19" s="544"/>
      <c r="Y19" s="540"/>
      <c r="Z19" s="541"/>
      <c r="AA19" s="541"/>
      <c r="AB19" s="541"/>
      <c r="AC19" s="545"/>
      <c r="AD19" s="537"/>
      <c r="AE19" s="538"/>
      <c r="AF19" s="538"/>
      <c r="AG19" s="539"/>
    </row>
    <row r="20" spans="1:33" ht="12" customHeight="1">
      <c r="A20" s="537"/>
      <c r="B20" s="538"/>
      <c r="C20" s="538"/>
      <c r="D20" s="538"/>
      <c r="E20" s="538"/>
      <c r="F20" s="539"/>
      <c r="G20" s="540"/>
      <c r="H20" s="541"/>
      <c r="I20" s="541"/>
      <c r="J20" s="541"/>
      <c r="K20" s="541"/>
      <c r="L20" s="116"/>
      <c r="M20" s="542"/>
      <c r="N20" s="543"/>
      <c r="O20" s="543"/>
      <c r="P20" s="543"/>
      <c r="Q20" s="543"/>
      <c r="R20" s="543"/>
      <c r="S20" s="543"/>
      <c r="T20" s="543"/>
      <c r="U20" s="543"/>
      <c r="V20" s="543"/>
      <c r="W20" s="543"/>
      <c r="X20" s="544"/>
      <c r="Y20" s="540"/>
      <c r="Z20" s="541"/>
      <c r="AA20" s="541"/>
      <c r="AB20" s="541"/>
      <c r="AC20" s="545"/>
      <c r="AD20" s="537"/>
      <c r="AE20" s="538"/>
      <c r="AF20" s="538"/>
      <c r="AG20" s="539"/>
    </row>
    <row r="21" spans="1:33" ht="12" customHeight="1">
      <c r="A21" s="537"/>
      <c r="B21" s="538"/>
      <c r="C21" s="538"/>
      <c r="D21" s="538"/>
      <c r="E21" s="538"/>
      <c r="F21" s="539"/>
      <c r="G21" s="540"/>
      <c r="H21" s="541"/>
      <c r="I21" s="541"/>
      <c r="J21" s="541"/>
      <c r="K21" s="541"/>
      <c r="L21" s="116"/>
      <c r="M21" s="542"/>
      <c r="N21" s="543"/>
      <c r="O21" s="543"/>
      <c r="P21" s="543"/>
      <c r="Q21" s="543"/>
      <c r="R21" s="543"/>
      <c r="S21" s="543"/>
      <c r="T21" s="543"/>
      <c r="U21" s="543"/>
      <c r="V21" s="543"/>
      <c r="W21" s="543"/>
      <c r="X21" s="544"/>
      <c r="Y21" s="540"/>
      <c r="Z21" s="541"/>
      <c r="AA21" s="541"/>
      <c r="AB21" s="541"/>
      <c r="AC21" s="545"/>
      <c r="AD21" s="537"/>
      <c r="AE21" s="538"/>
      <c r="AF21" s="538"/>
      <c r="AG21" s="539"/>
    </row>
    <row r="22" spans="1:33" ht="12" customHeight="1">
      <c r="A22" s="537"/>
      <c r="B22" s="538"/>
      <c r="C22" s="538"/>
      <c r="D22" s="538"/>
      <c r="E22" s="538"/>
      <c r="F22" s="539"/>
      <c r="G22" s="540"/>
      <c r="H22" s="541"/>
      <c r="I22" s="541"/>
      <c r="J22" s="541"/>
      <c r="K22" s="541"/>
      <c r="L22" s="116"/>
      <c r="M22" s="542"/>
      <c r="N22" s="543"/>
      <c r="O22" s="543"/>
      <c r="P22" s="543"/>
      <c r="Q22" s="543"/>
      <c r="R22" s="543"/>
      <c r="S22" s="543"/>
      <c r="T22" s="543"/>
      <c r="U22" s="543"/>
      <c r="V22" s="543"/>
      <c r="W22" s="543"/>
      <c r="X22" s="544"/>
      <c r="Y22" s="540"/>
      <c r="Z22" s="541"/>
      <c r="AA22" s="541"/>
      <c r="AB22" s="541"/>
      <c r="AC22" s="545"/>
      <c r="AD22" s="537"/>
      <c r="AE22" s="538"/>
      <c r="AF22" s="538"/>
      <c r="AG22" s="539"/>
    </row>
    <row r="23" spans="1:33" ht="12" customHeight="1">
      <c r="A23" s="537"/>
      <c r="B23" s="538"/>
      <c r="C23" s="538"/>
      <c r="D23" s="538"/>
      <c r="E23" s="538"/>
      <c r="F23" s="539"/>
      <c r="G23" s="540"/>
      <c r="H23" s="541"/>
      <c r="I23" s="541"/>
      <c r="J23" s="541"/>
      <c r="K23" s="541"/>
      <c r="L23" s="116"/>
      <c r="M23" s="542"/>
      <c r="N23" s="543"/>
      <c r="O23" s="543"/>
      <c r="P23" s="543"/>
      <c r="Q23" s="543"/>
      <c r="R23" s="543"/>
      <c r="S23" s="543"/>
      <c r="T23" s="543"/>
      <c r="U23" s="543"/>
      <c r="V23" s="543"/>
      <c r="W23" s="543"/>
      <c r="X23" s="544"/>
      <c r="Y23" s="540"/>
      <c r="Z23" s="541"/>
      <c r="AA23" s="541"/>
      <c r="AB23" s="541"/>
      <c r="AC23" s="545"/>
      <c r="AD23" s="537"/>
      <c r="AE23" s="538"/>
      <c r="AF23" s="538"/>
      <c r="AG23" s="539"/>
    </row>
    <row r="24" spans="1:33" ht="12" customHeight="1">
      <c r="A24" s="537"/>
      <c r="B24" s="538"/>
      <c r="C24" s="538"/>
      <c r="D24" s="538"/>
      <c r="E24" s="538"/>
      <c r="F24" s="539"/>
      <c r="G24" s="540"/>
      <c r="H24" s="541"/>
      <c r="I24" s="541"/>
      <c r="J24" s="541"/>
      <c r="K24" s="541"/>
      <c r="L24" s="116"/>
      <c r="M24" s="542"/>
      <c r="N24" s="543"/>
      <c r="O24" s="543"/>
      <c r="P24" s="543"/>
      <c r="Q24" s="543"/>
      <c r="R24" s="543"/>
      <c r="S24" s="543"/>
      <c r="T24" s="543"/>
      <c r="U24" s="543"/>
      <c r="V24" s="543"/>
      <c r="W24" s="543"/>
      <c r="X24" s="544"/>
      <c r="Y24" s="540"/>
      <c r="Z24" s="541"/>
      <c r="AA24" s="541"/>
      <c r="AB24" s="541"/>
      <c r="AC24" s="545"/>
      <c r="AD24" s="537"/>
      <c r="AE24" s="538"/>
      <c r="AF24" s="538"/>
      <c r="AG24" s="539"/>
    </row>
    <row r="25" spans="1:33" ht="12" customHeight="1">
      <c r="A25" s="537"/>
      <c r="B25" s="538"/>
      <c r="C25" s="538"/>
      <c r="D25" s="538"/>
      <c r="E25" s="538"/>
      <c r="F25" s="539"/>
      <c r="G25" s="540"/>
      <c r="H25" s="541"/>
      <c r="I25" s="541"/>
      <c r="J25" s="541"/>
      <c r="K25" s="541"/>
      <c r="L25" s="116"/>
      <c r="M25" s="542"/>
      <c r="N25" s="543"/>
      <c r="O25" s="543"/>
      <c r="P25" s="543"/>
      <c r="Q25" s="543"/>
      <c r="R25" s="543"/>
      <c r="S25" s="543"/>
      <c r="T25" s="543"/>
      <c r="U25" s="543"/>
      <c r="V25" s="543"/>
      <c r="W25" s="543"/>
      <c r="X25" s="544"/>
      <c r="Y25" s="540"/>
      <c r="Z25" s="541"/>
      <c r="AA25" s="541"/>
      <c r="AB25" s="541"/>
      <c r="AC25" s="545"/>
      <c r="AD25" s="537"/>
      <c r="AE25" s="538"/>
      <c r="AF25" s="538"/>
      <c r="AG25" s="539"/>
    </row>
    <row r="26" spans="1:33" ht="12" customHeight="1">
      <c r="A26" s="537"/>
      <c r="B26" s="538"/>
      <c r="C26" s="538"/>
      <c r="D26" s="538"/>
      <c r="E26" s="538"/>
      <c r="F26" s="539"/>
      <c r="G26" s="540"/>
      <c r="H26" s="541"/>
      <c r="I26" s="541"/>
      <c r="J26" s="541"/>
      <c r="K26" s="541"/>
      <c r="L26" s="116"/>
      <c r="M26" s="542"/>
      <c r="N26" s="543"/>
      <c r="O26" s="543"/>
      <c r="P26" s="543"/>
      <c r="Q26" s="543"/>
      <c r="R26" s="543"/>
      <c r="S26" s="543"/>
      <c r="T26" s="543"/>
      <c r="U26" s="543"/>
      <c r="V26" s="543"/>
      <c r="W26" s="543"/>
      <c r="X26" s="544"/>
      <c r="Y26" s="540"/>
      <c r="Z26" s="541"/>
      <c r="AA26" s="541"/>
      <c r="AB26" s="541"/>
      <c r="AC26" s="545"/>
      <c r="AD26" s="537"/>
      <c r="AE26" s="538"/>
      <c r="AF26" s="538"/>
      <c r="AG26" s="539"/>
    </row>
    <row r="27" spans="1:33" ht="12" customHeight="1">
      <c r="A27" s="537"/>
      <c r="B27" s="538"/>
      <c r="C27" s="538"/>
      <c r="D27" s="538"/>
      <c r="E27" s="538"/>
      <c r="F27" s="539"/>
      <c r="G27" s="540"/>
      <c r="H27" s="541"/>
      <c r="I27" s="541"/>
      <c r="J27" s="541"/>
      <c r="K27" s="541"/>
      <c r="L27" s="116"/>
      <c r="M27" s="542"/>
      <c r="N27" s="543"/>
      <c r="O27" s="543"/>
      <c r="P27" s="543"/>
      <c r="Q27" s="543"/>
      <c r="R27" s="543"/>
      <c r="S27" s="543"/>
      <c r="T27" s="543"/>
      <c r="U27" s="543"/>
      <c r="V27" s="543"/>
      <c r="W27" s="543"/>
      <c r="X27" s="544"/>
      <c r="Y27" s="540"/>
      <c r="Z27" s="541"/>
      <c r="AA27" s="541"/>
      <c r="AB27" s="541"/>
      <c r="AC27" s="545"/>
      <c r="AD27" s="537"/>
      <c r="AE27" s="538"/>
      <c r="AF27" s="538"/>
      <c r="AG27" s="539"/>
    </row>
    <row r="28" spans="1:33" ht="12" customHeight="1">
      <c r="A28" s="537"/>
      <c r="B28" s="538"/>
      <c r="C28" s="538"/>
      <c r="D28" s="538"/>
      <c r="E28" s="538"/>
      <c r="F28" s="539"/>
      <c r="G28" s="540"/>
      <c r="H28" s="541"/>
      <c r="I28" s="541"/>
      <c r="J28" s="541"/>
      <c r="K28" s="541"/>
      <c r="L28" s="116"/>
      <c r="M28" s="542"/>
      <c r="N28" s="543"/>
      <c r="O28" s="543"/>
      <c r="P28" s="543"/>
      <c r="Q28" s="543"/>
      <c r="R28" s="543"/>
      <c r="S28" s="543"/>
      <c r="T28" s="543"/>
      <c r="U28" s="543"/>
      <c r="V28" s="543"/>
      <c r="W28" s="543"/>
      <c r="X28" s="544"/>
      <c r="Y28" s="540"/>
      <c r="Z28" s="541"/>
      <c r="AA28" s="541"/>
      <c r="AB28" s="541"/>
      <c r="AC28" s="545"/>
      <c r="AD28" s="537"/>
      <c r="AE28" s="538"/>
      <c r="AF28" s="538"/>
      <c r="AG28" s="539"/>
    </row>
    <row r="29" spans="1:33" ht="12" customHeight="1">
      <c r="A29" s="537"/>
      <c r="B29" s="538"/>
      <c r="C29" s="538"/>
      <c r="D29" s="538"/>
      <c r="E29" s="538"/>
      <c r="F29" s="539"/>
      <c r="G29" s="540"/>
      <c r="H29" s="541"/>
      <c r="I29" s="541"/>
      <c r="J29" s="541"/>
      <c r="K29" s="541"/>
      <c r="L29" s="116"/>
      <c r="M29" s="542"/>
      <c r="N29" s="543"/>
      <c r="O29" s="543"/>
      <c r="P29" s="543"/>
      <c r="Q29" s="543"/>
      <c r="R29" s="543"/>
      <c r="S29" s="543"/>
      <c r="T29" s="543"/>
      <c r="U29" s="543"/>
      <c r="V29" s="543"/>
      <c r="W29" s="543"/>
      <c r="X29" s="544"/>
      <c r="Y29" s="540"/>
      <c r="Z29" s="541"/>
      <c r="AA29" s="541"/>
      <c r="AB29" s="541"/>
      <c r="AC29" s="545"/>
      <c r="AD29" s="537"/>
      <c r="AE29" s="538"/>
      <c r="AF29" s="538"/>
      <c r="AG29" s="539"/>
    </row>
    <row r="30" spans="1:33" ht="12" customHeight="1">
      <c r="A30" s="537"/>
      <c r="B30" s="538"/>
      <c r="C30" s="538"/>
      <c r="D30" s="538"/>
      <c r="E30" s="538"/>
      <c r="F30" s="539"/>
      <c r="G30" s="540"/>
      <c r="H30" s="541"/>
      <c r="I30" s="541"/>
      <c r="J30" s="541"/>
      <c r="K30" s="541"/>
      <c r="L30" s="116"/>
      <c r="M30" s="542"/>
      <c r="N30" s="543"/>
      <c r="O30" s="543"/>
      <c r="P30" s="543"/>
      <c r="Q30" s="543"/>
      <c r="R30" s="543"/>
      <c r="S30" s="543"/>
      <c r="T30" s="543"/>
      <c r="U30" s="543"/>
      <c r="V30" s="543"/>
      <c r="W30" s="543"/>
      <c r="X30" s="544"/>
      <c r="Y30" s="540"/>
      <c r="Z30" s="541"/>
      <c r="AA30" s="541"/>
      <c r="AB30" s="541"/>
      <c r="AC30" s="545"/>
      <c r="AD30" s="537"/>
      <c r="AE30" s="538"/>
      <c r="AF30" s="538"/>
      <c r="AG30" s="539"/>
    </row>
    <row r="31" spans="1:33" ht="12" customHeight="1">
      <c r="A31" s="537"/>
      <c r="B31" s="538"/>
      <c r="C31" s="538"/>
      <c r="D31" s="538"/>
      <c r="E31" s="538"/>
      <c r="F31" s="539"/>
      <c r="G31" s="540"/>
      <c r="H31" s="541"/>
      <c r="I31" s="541"/>
      <c r="J31" s="541"/>
      <c r="K31" s="541"/>
      <c r="L31" s="116"/>
      <c r="M31" s="542"/>
      <c r="N31" s="543"/>
      <c r="O31" s="543"/>
      <c r="P31" s="543"/>
      <c r="Q31" s="543"/>
      <c r="R31" s="543"/>
      <c r="S31" s="543"/>
      <c r="T31" s="543"/>
      <c r="U31" s="543"/>
      <c r="V31" s="543"/>
      <c r="W31" s="543"/>
      <c r="X31" s="544"/>
      <c r="Y31" s="540"/>
      <c r="Z31" s="541"/>
      <c r="AA31" s="541"/>
      <c r="AB31" s="541"/>
      <c r="AC31" s="545"/>
      <c r="AD31" s="537"/>
      <c r="AE31" s="538"/>
      <c r="AF31" s="538"/>
      <c r="AG31" s="539"/>
    </row>
    <row r="32" spans="1:33" ht="12" customHeight="1">
      <c r="A32" s="537"/>
      <c r="B32" s="538"/>
      <c r="C32" s="538"/>
      <c r="D32" s="538"/>
      <c r="E32" s="538"/>
      <c r="F32" s="539"/>
      <c r="G32" s="540"/>
      <c r="H32" s="541"/>
      <c r="I32" s="541"/>
      <c r="J32" s="541"/>
      <c r="K32" s="580"/>
      <c r="L32" s="116"/>
      <c r="M32" s="542"/>
      <c r="N32" s="543"/>
      <c r="O32" s="543"/>
      <c r="P32" s="543"/>
      <c r="Q32" s="543"/>
      <c r="R32" s="543"/>
      <c r="S32" s="543"/>
      <c r="T32" s="543"/>
      <c r="U32" s="543"/>
      <c r="V32" s="543"/>
      <c r="W32" s="543"/>
      <c r="X32" s="544"/>
      <c r="Y32" s="540"/>
      <c r="Z32" s="541"/>
      <c r="AA32" s="541"/>
      <c r="AB32" s="541"/>
      <c r="AC32" s="545"/>
      <c r="AD32" s="537"/>
      <c r="AE32" s="538"/>
      <c r="AF32" s="538"/>
      <c r="AG32" s="539"/>
    </row>
    <row r="33" spans="1:33" ht="12" customHeight="1">
      <c r="A33" s="537"/>
      <c r="B33" s="538"/>
      <c r="C33" s="538"/>
      <c r="D33" s="538"/>
      <c r="E33" s="538"/>
      <c r="F33" s="539"/>
      <c r="G33" s="540"/>
      <c r="H33" s="541"/>
      <c r="I33" s="541"/>
      <c r="J33" s="541"/>
      <c r="K33" s="541"/>
      <c r="L33" s="116"/>
      <c r="M33" s="542"/>
      <c r="N33" s="543"/>
      <c r="O33" s="543"/>
      <c r="P33" s="543"/>
      <c r="Q33" s="543"/>
      <c r="R33" s="543"/>
      <c r="S33" s="543"/>
      <c r="T33" s="543"/>
      <c r="U33" s="543"/>
      <c r="V33" s="543"/>
      <c r="W33" s="543"/>
      <c r="X33" s="544"/>
      <c r="Y33" s="540"/>
      <c r="Z33" s="541"/>
      <c r="AA33" s="541"/>
      <c r="AB33" s="541"/>
      <c r="AC33" s="545"/>
      <c r="AD33" s="537"/>
      <c r="AE33" s="538"/>
      <c r="AF33" s="538"/>
      <c r="AG33" s="539"/>
    </row>
    <row r="34" spans="1:33" ht="12" customHeight="1">
      <c r="A34" s="537"/>
      <c r="B34" s="538"/>
      <c r="C34" s="538"/>
      <c r="D34" s="538"/>
      <c r="E34" s="538"/>
      <c r="F34" s="539"/>
      <c r="G34" s="540"/>
      <c r="H34" s="541"/>
      <c r="I34" s="541"/>
      <c r="J34" s="541"/>
      <c r="K34" s="541"/>
      <c r="L34" s="116"/>
      <c r="M34" s="542"/>
      <c r="N34" s="543"/>
      <c r="O34" s="543"/>
      <c r="P34" s="543"/>
      <c r="Q34" s="543"/>
      <c r="R34" s="543"/>
      <c r="S34" s="543"/>
      <c r="T34" s="543"/>
      <c r="U34" s="543"/>
      <c r="V34" s="543"/>
      <c r="W34" s="543"/>
      <c r="X34" s="544"/>
      <c r="Y34" s="540"/>
      <c r="Z34" s="541"/>
      <c r="AA34" s="541"/>
      <c r="AB34" s="541"/>
      <c r="AC34" s="545"/>
      <c r="AD34" s="537"/>
      <c r="AE34" s="538"/>
      <c r="AF34" s="538"/>
      <c r="AG34" s="539"/>
    </row>
    <row r="35" spans="1:33" ht="12" customHeight="1">
      <c r="A35" s="537"/>
      <c r="B35" s="538"/>
      <c r="C35" s="538"/>
      <c r="D35" s="538"/>
      <c r="E35" s="538"/>
      <c r="F35" s="539"/>
      <c r="G35" s="540"/>
      <c r="H35" s="541"/>
      <c r="I35" s="541"/>
      <c r="J35" s="541"/>
      <c r="K35" s="541"/>
      <c r="L35" s="116"/>
      <c r="M35" s="542"/>
      <c r="N35" s="543"/>
      <c r="O35" s="543"/>
      <c r="P35" s="543"/>
      <c r="Q35" s="543"/>
      <c r="R35" s="543"/>
      <c r="S35" s="543"/>
      <c r="T35" s="543"/>
      <c r="U35" s="543"/>
      <c r="V35" s="543"/>
      <c r="W35" s="543"/>
      <c r="X35" s="544"/>
      <c r="Y35" s="540"/>
      <c r="Z35" s="541"/>
      <c r="AA35" s="541"/>
      <c r="AB35" s="541"/>
      <c r="AC35" s="545"/>
      <c r="AD35" s="537"/>
      <c r="AE35" s="538"/>
      <c r="AF35" s="538"/>
      <c r="AG35" s="539"/>
    </row>
    <row r="36" spans="1:33" ht="12" customHeight="1">
      <c r="A36" s="537"/>
      <c r="B36" s="538"/>
      <c r="C36" s="538"/>
      <c r="D36" s="538"/>
      <c r="E36" s="538"/>
      <c r="F36" s="539"/>
      <c r="G36" s="540"/>
      <c r="H36" s="541"/>
      <c r="I36" s="541"/>
      <c r="J36" s="541"/>
      <c r="K36" s="541"/>
      <c r="L36" s="116"/>
      <c r="M36" s="542"/>
      <c r="N36" s="543"/>
      <c r="O36" s="543"/>
      <c r="P36" s="543"/>
      <c r="Q36" s="543"/>
      <c r="R36" s="543"/>
      <c r="S36" s="543"/>
      <c r="T36" s="543"/>
      <c r="U36" s="543"/>
      <c r="V36" s="543"/>
      <c r="W36" s="543"/>
      <c r="X36" s="544"/>
      <c r="Y36" s="540"/>
      <c r="Z36" s="541"/>
      <c r="AA36" s="541"/>
      <c r="AB36" s="541"/>
      <c r="AC36" s="545"/>
      <c r="AD36" s="537"/>
      <c r="AE36" s="538"/>
      <c r="AF36" s="538"/>
      <c r="AG36" s="539"/>
    </row>
    <row r="37" spans="1:33" ht="12" customHeight="1">
      <c r="A37" s="537"/>
      <c r="B37" s="538"/>
      <c r="C37" s="538"/>
      <c r="D37" s="538"/>
      <c r="E37" s="538"/>
      <c r="F37" s="539"/>
      <c r="G37" s="540"/>
      <c r="H37" s="541"/>
      <c r="I37" s="541"/>
      <c r="J37" s="541"/>
      <c r="K37" s="541"/>
      <c r="L37" s="116"/>
      <c r="M37" s="542"/>
      <c r="N37" s="543"/>
      <c r="O37" s="543"/>
      <c r="P37" s="543"/>
      <c r="Q37" s="543"/>
      <c r="R37" s="543"/>
      <c r="S37" s="543"/>
      <c r="T37" s="543"/>
      <c r="U37" s="543"/>
      <c r="V37" s="543"/>
      <c r="W37" s="543"/>
      <c r="X37" s="544"/>
      <c r="Y37" s="540"/>
      <c r="Z37" s="541"/>
      <c r="AA37" s="541"/>
      <c r="AB37" s="541"/>
      <c r="AC37" s="545"/>
      <c r="AD37" s="537"/>
      <c r="AE37" s="538"/>
      <c r="AF37" s="538"/>
      <c r="AG37" s="539"/>
    </row>
    <row r="38" spans="1:33" ht="12" customHeight="1">
      <c r="A38" s="537"/>
      <c r="B38" s="538"/>
      <c r="C38" s="538"/>
      <c r="D38" s="538"/>
      <c r="E38" s="538"/>
      <c r="F38" s="539"/>
      <c r="G38" s="540"/>
      <c r="H38" s="541"/>
      <c r="I38" s="541"/>
      <c r="J38" s="541"/>
      <c r="K38" s="541"/>
      <c r="L38" s="116"/>
      <c r="M38" s="542"/>
      <c r="N38" s="543"/>
      <c r="O38" s="543"/>
      <c r="P38" s="543"/>
      <c r="Q38" s="543"/>
      <c r="R38" s="543"/>
      <c r="S38" s="543"/>
      <c r="T38" s="543"/>
      <c r="U38" s="543"/>
      <c r="V38" s="543"/>
      <c r="W38" s="543"/>
      <c r="X38" s="544"/>
      <c r="Y38" s="540"/>
      <c r="Z38" s="541"/>
      <c r="AA38" s="541"/>
      <c r="AB38" s="541"/>
      <c r="AC38" s="545"/>
      <c r="AD38" s="537"/>
      <c r="AE38" s="538"/>
      <c r="AF38" s="538"/>
      <c r="AG38" s="539"/>
    </row>
    <row r="39" spans="1:33" ht="12" customHeight="1">
      <c r="A39" s="537"/>
      <c r="B39" s="538"/>
      <c r="C39" s="538"/>
      <c r="D39" s="538"/>
      <c r="E39" s="538"/>
      <c r="F39" s="539"/>
      <c r="G39" s="540"/>
      <c r="H39" s="541"/>
      <c r="I39" s="541"/>
      <c r="J39" s="541"/>
      <c r="K39" s="541"/>
      <c r="L39" s="116"/>
      <c r="M39" s="542"/>
      <c r="N39" s="543"/>
      <c r="O39" s="543"/>
      <c r="P39" s="543"/>
      <c r="Q39" s="543"/>
      <c r="R39" s="543"/>
      <c r="S39" s="543"/>
      <c r="T39" s="543"/>
      <c r="U39" s="543"/>
      <c r="V39" s="543"/>
      <c r="W39" s="543"/>
      <c r="X39" s="544"/>
      <c r="Y39" s="540"/>
      <c r="Z39" s="541"/>
      <c r="AA39" s="541"/>
      <c r="AB39" s="541"/>
      <c r="AC39" s="545"/>
      <c r="AD39" s="537"/>
      <c r="AE39" s="538"/>
      <c r="AF39" s="538"/>
      <c r="AG39" s="539"/>
    </row>
    <row r="40" spans="1:33" ht="12" customHeight="1">
      <c r="A40" s="537"/>
      <c r="B40" s="538"/>
      <c r="C40" s="538"/>
      <c r="D40" s="538"/>
      <c r="E40" s="538"/>
      <c r="F40" s="539"/>
      <c r="G40" s="540"/>
      <c r="H40" s="541"/>
      <c r="I40" s="541"/>
      <c r="J40" s="541"/>
      <c r="K40" s="541"/>
      <c r="L40" s="116"/>
      <c r="M40" s="542"/>
      <c r="N40" s="543"/>
      <c r="O40" s="543"/>
      <c r="P40" s="543"/>
      <c r="Q40" s="543"/>
      <c r="R40" s="543"/>
      <c r="S40" s="543"/>
      <c r="T40" s="543"/>
      <c r="U40" s="543"/>
      <c r="V40" s="543"/>
      <c r="W40" s="543"/>
      <c r="X40" s="544"/>
      <c r="Y40" s="540"/>
      <c r="Z40" s="541"/>
      <c r="AA40" s="541"/>
      <c r="AB40" s="541"/>
      <c r="AC40" s="545"/>
      <c r="AD40" s="537"/>
      <c r="AE40" s="538"/>
      <c r="AF40" s="538"/>
      <c r="AG40" s="539"/>
    </row>
    <row r="41" spans="1:33" ht="12" customHeight="1">
      <c r="A41" s="537"/>
      <c r="B41" s="538"/>
      <c r="C41" s="538"/>
      <c r="D41" s="538"/>
      <c r="E41" s="538"/>
      <c r="F41" s="539"/>
      <c r="G41" s="540"/>
      <c r="H41" s="541"/>
      <c r="I41" s="541"/>
      <c r="J41" s="541"/>
      <c r="K41" s="541"/>
      <c r="L41" s="116"/>
      <c r="M41" s="542"/>
      <c r="N41" s="543"/>
      <c r="O41" s="543"/>
      <c r="P41" s="543"/>
      <c r="Q41" s="543"/>
      <c r="R41" s="543"/>
      <c r="S41" s="543"/>
      <c r="T41" s="543"/>
      <c r="U41" s="543"/>
      <c r="V41" s="543"/>
      <c r="W41" s="543"/>
      <c r="X41" s="544"/>
      <c r="Y41" s="540"/>
      <c r="Z41" s="541"/>
      <c r="AA41" s="541"/>
      <c r="AB41" s="541"/>
      <c r="AC41" s="545"/>
      <c r="AD41" s="537"/>
      <c r="AE41" s="538"/>
      <c r="AF41" s="538"/>
      <c r="AG41" s="539"/>
    </row>
    <row r="42" spans="1:33" ht="12" customHeight="1">
      <c r="A42" s="537"/>
      <c r="B42" s="538"/>
      <c r="C42" s="538"/>
      <c r="D42" s="538"/>
      <c r="E42" s="538"/>
      <c r="F42" s="539"/>
      <c r="G42" s="540"/>
      <c r="H42" s="541"/>
      <c r="I42" s="541"/>
      <c r="J42" s="541"/>
      <c r="K42" s="541"/>
      <c r="L42" s="116"/>
      <c r="M42" s="542"/>
      <c r="N42" s="543"/>
      <c r="O42" s="543"/>
      <c r="P42" s="543"/>
      <c r="Q42" s="543"/>
      <c r="R42" s="543"/>
      <c r="S42" s="543"/>
      <c r="T42" s="543"/>
      <c r="U42" s="543"/>
      <c r="V42" s="543"/>
      <c r="W42" s="543"/>
      <c r="X42" s="544"/>
      <c r="Y42" s="540"/>
      <c r="Z42" s="541"/>
      <c r="AA42" s="541"/>
      <c r="AB42" s="541"/>
      <c r="AC42" s="545"/>
      <c r="AD42" s="537"/>
      <c r="AE42" s="538"/>
      <c r="AF42" s="538"/>
      <c r="AG42" s="539"/>
    </row>
    <row r="43" spans="1:33" ht="12" customHeight="1">
      <c r="A43" s="537"/>
      <c r="B43" s="538"/>
      <c r="C43" s="538"/>
      <c r="D43" s="538"/>
      <c r="E43" s="538"/>
      <c r="F43" s="539"/>
      <c r="G43" s="540"/>
      <c r="H43" s="541"/>
      <c r="I43" s="541"/>
      <c r="J43" s="541"/>
      <c r="K43" s="541"/>
      <c r="L43" s="116"/>
      <c r="M43" s="542"/>
      <c r="N43" s="543"/>
      <c r="O43" s="543"/>
      <c r="P43" s="543"/>
      <c r="Q43" s="543"/>
      <c r="R43" s="543"/>
      <c r="S43" s="543"/>
      <c r="T43" s="543"/>
      <c r="U43" s="543"/>
      <c r="V43" s="543"/>
      <c r="W43" s="543"/>
      <c r="X43" s="544"/>
      <c r="Y43" s="540"/>
      <c r="Z43" s="541"/>
      <c r="AA43" s="541"/>
      <c r="AB43" s="541"/>
      <c r="AC43" s="545"/>
      <c r="AD43" s="537"/>
      <c r="AE43" s="538"/>
      <c r="AF43" s="538"/>
      <c r="AG43" s="539"/>
    </row>
    <row r="44" spans="1:33" ht="12" customHeight="1">
      <c r="A44" s="537"/>
      <c r="B44" s="538"/>
      <c r="C44" s="538"/>
      <c r="D44" s="538"/>
      <c r="E44" s="538"/>
      <c r="F44" s="539"/>
      <c r="G44" s="540"/>
      <c r="H44" s="541"/>
      <c r="I44" s="541"/>
      <c r="J44" s="541"/>
      <c r="K44" s="541"/>
      <c r="L44" s="116"/>
      <c r="M44" s="542"/>
      <c r="N44" s="543"/>
      <c r="O44" s="543"/>
      <c r="P44" s="543"/>
      <c r="Q44" s="543"/>
      <c r="R44" s="543"/>
      <c r="S44" s="543"/>
      <c r="T44" s="543"/>
      <c r="U44" s="543"/>
      <c r="V44" s="543"/>
      <c r="W44" s="543"/>
      <c r="X44" s="544"/>
      <c r="Y44" s="540"/>
      <c r="Z44" s="541"/>
      <c r="AA44" s="541"/>
      <c r="AB44" s="541"/>
      <c r="AC44" s="545"/>
      <c r="AD44" s="537"/>
      <c r="AE44" s="538"/>
      <c r="AF44" s="538"/>
      <c r="AG44" s="539"/>
    </row>
    <row r="45" spans="1:33" ht="12" customHeight="1">
      <c r="A45" s="546"/>
      <c r="B45" s="547"/>
      <c r="C45" s="547"/>
      <c r="D45" s="547"/>
      <c r="E45" s="547"/>
      <c r="F45" s="548"/>
      <c r="G45" s="549"/>
      <c r="H45" s="550"/>
      <c r="I45" s="550"/>
      <c r="J45" s="550"/>
      <c r="K45" s="550"/>
      <c r="L45" s="117"/>
      <c r="M45" s="551"/>
      <c r="N45" s="552"/>
      <c r="O45" s="552"/>
      <c r="P45" s="552"/>
      <c r="Q45" s="552"/>
      <c r="R45" s="552"/>
      <c r="S45" s="552"/>
      <c r="T45" s="552"/>
      <c r="U45" s="552"/>
      <c r="V45" s="552"/>
      <c r="W45" s="552"/>
      <c r="X45" s="553"/>
      <c r="Y45" s="549"/>
      <c r="Z45" s="550"/>
      <c r="AA45" s="550"/>
      <c r="AB45" s="550"/>
      <c r="AC45" s="554"/>
      <c r="AD45" s="546"/>
      <c r="AE45" s="547"/>
      <c r="AF45" s="547"/>
      <c r="AG45" s="548"/>
    </row>
    <row r="46" spans="1:33" ht="12" customHeight="1">
      <c r="A46" s="500" t="s">
        <v>89</v>
      </c>
      <c r="B46" s="500"/>
      <c r="C46" s="500"/>
      <c r="D46" s="500"/>
      <c r="E46" s="500"/>
      <c r="F46" s="500"/>
      <c r="G46" s="555" t="str">
        <f>IF(SUM(G16:K45,G63:K95)=0,"",SUM(G16:K45,G63:K95))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81"/>
      <c r="Z46" s="581"/>
      <c r="AA46" s="581"/>
      <c r="AB46" s="581"/>
      <c r="AC46" s="581"/>
      <c r="AD46" s="500"/>
      <c r="AE46" s="500"/>
      <c r="AF46" s="500"/>
      <c r="AG46" s="500"/>
    </row>
    <row r="47" spans="1:33" ht="14.25" customHeight="1">
      <c r="A47" s="558" t="s">
        <v>90</v>
      </c>
      <c r="B47" s="558"/>
      <c r="C47" s="558"/>
      <c r="D47" s="558"/>
      <c r="E47" s="558"/>
      <c r="F47" s="558"/>
      <c r="G47" s="558"/>
      <c r="H47" s="558"/>
      <c r="I47" s="558"/>
      <c r="J47" s="558"/>
      <c r="K47" s="558"/>
      <c r="L47" s="558"/>
      <c r="M47" s="558"/>
      <c r="N47" s="558"/>
      <c r="O47" s="558"/>
      <c r="P47" s="558"/>
      <c r="Q47" s="558"/>
      <c r="R47" s="558"/>
      <c r="S47" s="558"/>
      <c r="T47" s="558"/>
      <c r="U47" s="558"/>
      <c r="V47" s="558"/>
      <c r="W47" s="558"/>
      <c r="X47" s="558"/>
      <c r="Y47" s="558"/>
      <c r="Z47" s="558"/>
      <c r="AA47" s="558"/>
      <c r="AB47" s="558"/>
      <c r="AC47" s="558"/>
      <c r="AD47" s="558"/>
      <c r="AE47" s="558"/>
      <c r="AF47" s="558"/>
      <c r="AG47" s="558"/>
    </row>
    <row r="48" spans="1:33">
      <c r="A48" s="500" t="s">
        <v>91</v>
      </c>
      <c r="B48" s="500"/>
      <c r="C48" s="500"/>
      <c r="D48" s="500"/>
      <c r="E48" s="500"/>
      <c r="F48" s="500"/>
      <c r="G48" s="500"/>
      <c r="H48" s="500" t="s">
        <v>92</v>
      </c>
      <c r="I48" s="500"/>
      <c r="J48" s="500"/>
      <c r="K48" s="500"/>
      <c r="L48" s="500"/>
      <c r="M48" s="500"/>
      <c r="N48" s="500"/>
      <c r="O48" s="500"/>
      <c r="P48" s="500" t="s">
        <v>93</v>
      </c>
      <c r="Q48" s="500"/>
      <c r="R48" s="500"/>
      <c r="S48" s="500" t="s">
        <v>94</v>
      </c>
      <c r="T48" s="500"/>
      <c r="U48" s="500"/>
      <c r="V48" s="500"/>
      <c r="W48" s="500"/>
      <c r="X48" s="500" t="s">
        <v>85</v>
      </c>
      <c r="Y48" s="500"/>
      <c r="Z48" s="500"/>
      <c r="AA48" s="500"/>
      <c r="AB48" s="500"/>
      <c r="AC48" s="500" t="s">
        <v>95</v>
      </c>
      <c r="AD48" s="500"/>
      <c r="AE48" s="500"/>
      <c r="AF48" s="500"/>
      <c r="AG48" s="500"/>
    </row>
    <row r="49" spans="1:33">
      <c r="A49" s="564"/>
      <c r="B49" s="564"/>
      <c r="C49" s="564"/>
      <c r="D49" s="564"/>
      <c r="E49" s="564"/>
      <c r="F49" s="564"/>
      <c r="G49" s="564"/>
      <c r="H49" s="565"/>
      <c r="I49" s="565"/>
      <c r="J49" s="565"/>
      <c r="K49" s="565"/>
      <c r="L49" s="565"/>
      <c r="M49" s="565"/>
      <c r="N49" s="565"/>
      <c r="O49" s="565"/>
      <c r="P49" s="566"/>
      <c r="Q49" s="566"/>
      <c r="R49" s="566"/>
      <c r="S49" s="567"/>
      <c r="T49" s="567"/>
      <c r="U49" s="567"/>
      <c r="V49" s="567"/>
      <c r="W49" s="567"/>
      <c r="X49" s="567"/>
      <c r="Y49" s="567"/>
      <c r="Z49" s="567"/>
      <c r="AA49" s="567"/>
      <c r="AB49" s="567"/>
      <c r="AC49" s="568"/>
      <c r="AD49" s="568"/>
      <c r="AE49" s="568"/>
      <c r="AF49" s="568"/>
      <c r="AG49" s="568"/>
    </row>
    <row r="50" spans="1:33">
      <c r="A50" s="559"/>
      <c r="B50" s="559"/>
      <c r="C50" s="559"/>
      <c r="D50" s="559"/>
      <c r="E50" s="559"/>
      <c r="F50" s="559"/>
      <c r="G50" s="559"/>
      <c r="H50" s="560"/>
      <c r="I50" s="560"/>
      <c r="J50" s="560"/>
      <c r="K50" s="560"/>
      <c r="L50" s="560"/>
      <c r="M50" s="560"/>
      <c r="N50" s="560"/>
      <c r="O50" s="560"/>
      <c r="P50" s="561"/>
      <c r="Q50" s="561"/>
      <c r="R50" s="561"/>
      <c r="S50" s="562"/>
      <c r="T50" s="562"/>
      <c r="U50" s="562"/>
      <c r="V50" s="562"/>
      <c r="W50" s="562"/>
      <c r="X50" s="562"/>
      <c r="Y50" s="562"/>
      <c r="Z50" s="562"/>
      <c r="AA50" s="562"/>
      <c r="AB50" s="562"/>
      <c r="AC50" s="563"/>
      <c r="AD50" s="563"/>
      <c r="AE50" s="563"/>
      <c r="AF50" s="563"/>
      <c r="AG50" s="563"/>
    </row>
    <row r="51" spans="1:33">
      <c r="A51" s="559"/>
      <c r="B51" s="559"/>
      <c r="C51" s="559"/>
      <c r="D51" s="559"/>
      <c r="E51" s="559"/>
      <c r="F51" s="559"/>
      <c r="G51" s="559"/>
      <c r="H51" s="560"/>
      <c r="I51" s="560"/>
      <c r="J51" s="560"/>
      <c r="K51" s="560"/>
      <c r="L51" s="560"/>
      <c r="M51" s="560"/>
      <c r="N51" s="560"/>
      <c r="O51" s="560"/>
      <c r="P51" s="561"/>
      <c r="Q51" s="561"/>
      <c r="R51" s="561"/>
      <c r="S51" s="562"/>
      <c r="T51" s="562"/>
      <c r="U51" s="562"/>
      <c r="V51" s="562"/>
      <c r="W51" s="562"/>
      <c r="X51" s="562"/>
      <c r="Y51" s="562"/>
      <c r="Z51" s="562"/>
      <c r="AA51" s="562"/>
      <c r="AB51" s="562"/>
      <c r="AC51" s="563"/>
      <c r="AD51" s="563"/>
      <c r="AE51" s="563"/>
      <c r="AF51" s="563"/>
      <c r="AG51" s="563"/>
    </row>
    <row r="52" spans="1:33">
      <c r="A52" s="559"/>
      <c r="B52" s="559"/>
      <c r="C52" s="559"/>
      <c r="D52" s="559"/>
      <c r="E52" s="559"/>
      <c r="F52" s="559"/>
      <c r="G52" s="559"/>
      <c r="H52" s="560"/>
      <c r="I52" s="560"/>
      <c r="J52" s="560"/>
      <c r="K52" s="560"/>
      <c r="L52" s="560"/>
      <c r="M52" s="560"/>
      <c r="N52" s="560"/>
      <c r="O52" s="560"/>
      <c r="P52" s="561"/>
      <c r="Q52" s="561"/>
      <c r="R52" s="561"/>
      <c r="S52" s="562"/>
      <c r="T52" s="562"/>
      <c r="U52" s="562"/>
      <c r="V52" s="562"/>
      <c r="W52" s="562"/>
      <c r="X52" s="562"/>
      <c r="Y52" s="562"/>
      <c r="Z52" s="562"/>
      <c r="AA52" s="562"/>
      <c r="AB52" s="562"/>
      <c r="AC52" s="563"/>
      <c r="AD52" s="563"/>
      <c r="AE52" s="563"/>
      <c r="AF52" s="563"/>
      <c r="AG52" s="563"/>
    </row>
    <row r="53" spans="1:33">
      <c r="A53" s="559"/>
      <c r="B53" s="559"/>
      <c r="C53" s="559"/>
      <c r="D53" s="559"/>
      <c r="E53" s="559"/>
      <c r="F53" s="559"/>
      <c r="G53" s="559"/>
      <c r="H53" s="560"/>
      <c r="I53" s="560"/>
      <c r="J53" s="560"/>
      <c r="K53" s="560"/>
      <c r="L53" s="560"/>
      <c r="M53" s="560"/>
      <c r="N53" s="560"/>
      <c r="O53" s="560"/>
      <c r="P53" s="561"/>
      <c r="Q53" s="561"/>
      <c r="R53" s="561"/>
      <c r="S53" s="562"/>
      <c r="T53" s="562"/>
      <c r="U53" s="562"/>
      <c r="V53" s="562"/>
      <c r="W53" s="562"/>
      <c r="X53" s="562"/>
      <c r="Y53" s="562"/>
      <c r="Z53" s="562"/>
      <c r="AA53" s="562"/>
      <c r="AB53" s="562"/>
      <c r="AC53" s="563"/>
      <c r="AD53" s="563"/>
      <c r="AE53" s="563"/>
      <c r="AF53" s="563"/>
      <c r="AG53" s="563"/>
    </row>
    <row r="54" spans="1:33">
      <c r="A54" s="559"/>
      <c r="B54" s="559"/>
      <c r="C54" s="559"/>
      <c r="D54" s="559"/>
      <c r="E54" s="559"/>
      <c r="F54" s="559"/>
      <c r="G54" s="559"/>
      <c r="H54" s="560"/>
      <c r="I54" s="560"/>
      <c r="J54" s="560"/>
      <c r="K54" s="560"/>
      <c r="L54" s="560"/>
      <c r="M54" s="560"/>
      <c r="N54" s="560"/>
      <c r="O54" s="560"/>
      <c r="P54" s="561"/>
      <c r="Q54" s="561"/>
      <c r="R54" s="561"/>
      <c r="S54" s="562"/>
      <c r="T54" s="562"/>
      <c r="U54" s="562"/>
      <c r="V54" s="562"/>
      <c r="W54" s="562"/>
      <c r="X54" s="562"/>
      <c r="Y54" s="562"/>
      <c r="Z54" s="562"/>
      <c r="AA54" s="562"/>
      <c r="AB54" s="562"/>
      <c r="AC54" s="563"/>
      <c r="AD54" s="563"/>
      <c r="AE54" s="563"/>
      <c r="AF54" s="563"/>
      <c r="AG54" s="563"/>
    </row>
    <row r="55" spans="1:33">
      <c r="A55" s="559"/>
      <c r="B55" s="559"/>
      <c r="C55" s="559"/>
      <c r="D55" s="559"/>
      <c r="E55" s="559"/>
      <c r="F55" s="559"/>
      <c r="G55" s="559"/>
      <c r="H55" s="560"/>
      <c r="I55" s="560"/>
      <c r="J55" s="560"/>
      <c r="K55" s="560"/>
      <c r="L55" s="560"/>
      <c r="M55" s="560"/>
      <c r="N55" s="560"/>
      <c r="O55" s="560"/>
      <c r="P55" s="561"/>
      <c r="Q55" s="561"/>
      <c r="R55" s="561"/>
      <c r="S55" s="562"/>
      <c r="T55" s="562"/>
      <c r="U55" s="562"/>
      <c r="V55" s="562"/>
      <c r="W55" s="562"/>
      <c r="X55" s="562"/>
      <c r="Y55" s="562"/>
      <c r="Z55" s="562"/>
      <c r="AA55" s="562"/>
      <c r="AB55" s="562"/>
      <c r="AC55" s="563"/>
      <c r="AD55" s="563"/>
      <c r="AE55" s="563"/>
      <c r="AF55" s="563"/>
      <c r="AG55" s="563"/>
    </row>
    <row r="56" spans="1:33">
      <c r="A56" s="559"/>
      <c r="B56" s="559"/>
      <c r="C56" s="559"/>
      <c r="D56" s="559"/>
      <c r="E56" s="559"/>
      <c r="F56" s="559"/>
      <c r="G56" s="559"/>
      <c r="H56" s="560"/>
      <c r="I56" s="560"/>
      <c r="J56" s="560"/>
      <c r="K56" s="560"/>
      <c r="L56" s="560"/>
      <c r="M56" s="560"/>
      <c r="N56" s="560"/>
      <c r="O56" s="560"/>
      <c r="P56" s="561"/>
      <c r="Q56" s="561"/>
      <c r="R56" s="561"/>
      <c r="S56" s="562"/>
      <c r="T56" s="562"/>
      <c r="U56" s="562"/>
      <c r="V56" s="562"/>
      <c r="W56" s="562"/>
      <c r="X56" s="562"/>
      <c r="Y56" s="562"/>
      <c r="Z56" s="562"/>
      <c r="AA56" s="562"/>
      <c r="AB56" s="562"/>
      <c r="AC56" s="563"/>
      <c r="AD56" s="563"/>
      <c r="AE56" s="563"/>
      <c r="AF56" s="563"/>
      <c r="AG56" s="563"/>
    </row>
    <row r="57" spans="1:33" ht="17.25" customHeight="1">
      <c r="A57" s="569" t="s">
        <v>215</v>
      </c>
      <c r="B57" s="569"/>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row>
    <row r="58" spans="1:33">
      <c r="A58" s="570"/>
      <c r="B58" s="570"/>
      <c r="C58" s="570"/>
      <c r="D58" s="570"/>
      <c r="E58" s="570"/>
      <c r="F58" s="570"/>
      <c r="G58" s="570"/>
      <c r="H58" s="570"/>
      <c r="I58" s="570"/>
      <c r="J58" s="570"/>
      <c r="K58" s="570"/>
      <c r="L58" s="570"/>
      <c r="M58" s="570"/>
      <c r="N58" s="570"/>
      <c r="O58" s="570"/>
      <c r="P58" s="570"/>
      <c r="Q58" s="570"/>
      <c r="R58" s="570"/>
      <c r="S58" s="570"/>
      <c r="T58" s="570"/>
      <c r="U58" s="570"/>
      <c r="V58" s="570"/>
      <c r="W58" s="570"/>
      <c r="X58" s="570"/>
      <c r="Y58" s="570"/>
      <c r="Z58" s="570"/>
      <c r="AA58" s="570"/>
      <c r="AB58" s="570"/>
      <c r="AC58" s="570"/>
      <c r="AD58" s="570"/>
      <c r="AE58" s="570"/>
      <c r="AF58" s="570"/>
      <c r="AG58" s="570"/>
    </row>
    <row r="60" spans="1:33" ht="13.5">
      <c r="A60" s="571" t="s">
        <v>83</v>
      </c>
      <c r="B60" s="571"/>
      <c r="C60" s="571"/>
      <c r="D60" s="571"/>
      <c r="E60" s="571"/>
      <c r="F60" s="571"/>
      <c r="G60" s="571"/>
      <c r="H60" s="571"/>
      <c r="I60" s="571"/>
      <c r="J60" s="571"/>
      <c r="K60" s="571"/>
      <c r="L60" s="571"/>
      <c r="M60" s="571"/>
      <c r="N60" s="571"/>
      <c r="O60" s="571"/>
      <c r="P60" s="571"/>
      <c r="Q60" s="571"/>
      <c r="R60" s="571"/>
      <c r="S60" s="571"/>
      <c r="T60" s="571"/>
      <c r="U60" s="571"/>
      <c r="V60" s="571"/>
      <c r="W60" s="571"/>
      <c r="X60" s="571"/>
      <c r="Y60" s="571"/>
      <c r="Z60" s="571"/>
      <c r="AA60" s="571"/>
      <c r="AB60" s="571"/>
      <c r="AC60" s="571"/>
      <c r="AD60" s="571"/>
      <c r="AE60" s="571"/>
      <c r="AF60" s="571"/>
      <c r="AG60" s="571"/>
    </row>
    <row r="61" spans="1:33">
      <c r="A61" s="500" t="s">
        <v>84</v>
      </c>
      <c r="B61" s="500"/>
      <c r="C61" s="500"/>
      <c r="D61" s="500"/>
      <c r="E61" s="500"/>
      <c r="F61" s="500"/>
      <c r="G61" s="503" t="s">
        <v>85</v>
      </c>
      <c r="H61" s="504"/>
      <c r="I61" s="504"/>
      <c r="J61" s="504"/>
      <c r="K61" s="504"/>
      <c r="L61" s="505"/>
      <c r="M61" s="509" t="s">
        <v>86</v>
      </c>
      <c r="N61" s="509"/>
      <c r="O61" s="509"/>
      <c r="P61" s="509"/>
      <c r="Q61" s="509"/>
      <c r="R61" s="509"/>
      <c r="S61" s="509"/>
      <c r="T61" s="509"/>
      <c r="U61" s="509"/>
      <c r="V61" s="509"/>
      <c r="W61" s="509"/>
      <c r="X61" s="509"/>
      <c r="Y61" s="509"/>
      <c r="Z61" s="509"/>
      <c r="AA61" s="509"/>
      <c r="AB61" s="509"/>
      <c r="AC61" s="510"/>
      <c r="AD61" s="500" t="s">
        <v>87</v>
      </c>
      <c r="AE61" s="500"/>
      <c r="AF61" s="500"/>
      <c r="AG61" s="500"/>
    </row>
    <row r="62" spans="1:33">
      <c r="A62" s="500"/>
      <c r="B62" s="500"/>
      <c r="C62" s="500"/>
      <c r="D62" s="500"/>
      <c r="E62" s="500"/>
      <c r="F62" s="500"/>
      <c r="G62" s="506"/>
      <c r="H62" s="507"/>
      <c r="I62" s="507"/>
      <c r="J62" s="507"/>
      <c r="K62" s="507"/>
      <c r="L62" s="508"/>
      <c r="M62" s="511" t="s">
        <v>88</v>
      </c>
      <c r="N62" s="511"/>
      <c r="O62" s="511"/>
      <c r="P62" s="511"/>
      <c r="Q62" s="511"/>
      <c r="R62" s="511"/>
      <c r="S62" s="511"/>
      <c r="T62" s="511"/>
      <c r="U62" s="511"/>
      <c r="V62" s="511"/>
      <c r="W62" s="511"/>
      <c r="X62" s="512"/>
      <c r="Y62" s="500" t="s">
        <v>85</v>
      </c>
      <c r="Z62" s="500"/>
      <c r="AA62" s="500"/>
      <c r="AB62" s="500"/>
      <c r="AC62" s="500"/>
      <c r="AD62" s="500"/>
      <c r="AE62" s="500"/>
      <c r="AF62" s="500"/>
      <c r="AG62" s="500"/>
    </row>
    <row r="63" spans="1:33">
      <c r="A63" s="528"/>
      <c r="B63" s="529"/>
      <c r="C63" s="529"/>
      <c r="D63" s="529"/>
      <c r="E63" s="529"/>
      <c r="F63" s="530"/>
      <c r="G63" s="531"/>
      <c r="H63" s="532"/>
      <c r="I63" s="532"/>
      <c r="J63" s="532"/>
      <c r="K63" s="532"/>
      <c r="L63" s="115"/>
      <c r="M63" s="533"/>
      <c r="N63" s="534"/>
      <c r="O63" s="534"/>
      <c r="P63" s="534"/>
      <c r="Q63" s="534"/>
      <c r="R63" s="534"/>
      <c r="S63" s="534"/>
      <c r="T63" s="534"/>
      <c r="U63" s="534"/>
      <c r="V63" s="534"/>
      <c r="W63" s="534"/>
      <c r="X63" s="535"/>
      <c r="Y63" s="531"/>
      <c r="Z63" s="532"/>
      <c r="AA63" s="532"/>
      <c r="AB63" s="532"/>
      <c r="AC63" s="536"/>
      <c r="AD63" s="528"/>
      <c r="AE63" s="529"/>
      <c r="AF63" s="529"/>
      <c r="AG63" s="530"/>
    </row>
    <row r="64" spans="1:33">
      <c r="A64" s="537"/>
      <c r="B64" s="538"/>
      <c r="C64" s="538"/>
      <c r="D64" s="538"/>
      <c r="E64" s="538"/>
      <c r="F64" s="539"/>
      <c r="G64" s="540"/>
      <c r="H64" s="541"/>
      <c r="I64" s="541"/>
      <c r="J64" s="541"/>
      <c r="K64" s="541"/>
      <c r="L64" s="116"/>
      <c r="M64" s="542"/>
      <c r="N64" s="543"/>
      <c r="O64" s="543"/>
      <c r="P64" s="543"/>
      <c r="Q64" s="543"/>
      <c r="R64" s="543"/>
      <c r="S64" s="543"/>
      <c r="T64" s="543"/>
      <c r="U64" s="543"/>
      <c r="V64" s="543"/>
      <c r="W64" s="543"/>
      <c r="X64" s="544"/>
      <c r="Y64" s="540"/>
      <c r="Z64" s="541"/>
      <c r="AA64" s="541"/>
      <c r="AB64" s="541"/>
      <c r="AC64" s="545"/>
      <c r="AD64" s="537"/>
      <c r="AE64" s="538"/>
      <c r="AF64" s="538"/>
      <c r="AG64" s="539"/>
    </row>
    <row r="65" spans="1:33">
      <c r="A65" s="537"/>
      <c r="B65" s="538"/>
      <c r="C65" s="538"/>
      <c r="D65" s="538"/>
      <c r="E65" s="538"/>
      <c r="F65" s="539"/>
      <c r="G65" s="540"/>
      <c r="H65" s="541"/>
      <c r="I65" s="541"/>
      <c r="J65" s="541"/>
      <c r="K65" s="541"/>
      <c r="L65" s="116"/>
      <c r="M65" s="542"/>
      <c r="N65" s="543"/>
      <c r="O65" s="543"/>
      <c r="P65" s="543"/>
      <c r="Q65" s="543"/>
      <c r="R65" s="543"/>
      <c r="S65" s="543"/>
      <c r="T65" s="543"/>
      <c r="U65" s="543"/>
      <c r="V65" s="543"/>
      <c r="W65" s="543"/>
      <c r="X65" s="544"/>
      <c r="Y65" s="540"/>
      <c r="Z65" s="541"/>
      <c r="AA65" s="541"/>
      <c r="AB65" s="541"/>
      <c r="AC65" s="545"/>
      <c r="AD65" s="537"/>
      <c r="AE65" s="538"/>
      <c r="AF65" s="538"/>
      <c r="AG65" s="539"/>
    </row>
    <row r="66" spans="1:33">
      <c r="A66" s="537"/>
      <c r="B66" s="538"/>
      <c r="C66" s="538"/>
      <c r="D66" s="538"/>
      <c r="E66" s="538"/>
      <c r="F66" s="539"/>
      <c r="G66" s="540"/>
      <c r="H66" s="541"/>
      <c r="I66" s="541"/>
      <c r="J66" s="541"/>
      <c r="K66" s="541"/>
      <c r="L66" s="116"/>
      <c r="M66" s="542"/>
      <c r="N66" s="543"/>
      <c r="O66" s="543"/>
      <c r="P66" s="543"/>
      <c r="Q66" s="543"/>
      <c r="R66" s="543"/>
      <c r="S66" s="543"/>
      <c r="T66" s="543"/>
      <c r="U66" s="543"/>
      <c r="V66" s="543"/>
      <c r="W66" s="543"/>
      <c r="X66" s="544"/>
      <c r="Y66" s="540"/>
      <c r="Z66" s="541"/>
      <c r="AA66" s="541"/>
      <c r="AB66" s="541"/>
      <c r="AC66" s="545"/>
      <c r="AD66" s="537"/>
      <c r="AE66" s="538"/>
      <c r="AF66" s="538"/>
      <c r="AG66" s="539"/>
    </row>
    <row r="67" spans="1:33">
      <c r="A67" s="537"/>
      <c r="B67" s="538"/>
      <c r="C67" s="538"/>
      <c r="D67" s="538"/>
      <c r="E67" s="538"/>
      <c r="F67" s="539"/>
      <c r="G67" s="540"/>
      <c r="H67" s="541"/>
      <c r="I67" s="541"/>
      <c r="J67" s="541"/>
      <c r="K67" s="541"/>
      <c r="L67" s="116"/>
      <c r="M67" s="542"/>
      <c r="N67" s="543"/>
      <c r="O67" s="543"/>
      <c r="P67" s="543"/>
      <c r="Q67" s="543"/>
      <c r="R67" s="543"/>
      <c r="S67" s="543"/>
      <c r="T67" s="543"/>
      <c r="U67" s="543"/>
      <c r="V67" s="543"/>
      <c r="W67" s="543"/>
      <c r="X67" s="544"/>
      <c r="Y67" s="540"/>
      <c r="Z67" s="541"/>
      <c r="AA67" s="541"/>
      <c r="AB67" s="541"/>
      <c r="AC67" s="545"/>
      <c r="AD67" s="537"/>
      <c r="AE67" s="538"/>
      <c r="AF67" s="538"/>
      <c r="AG67" s="539"/>
    </row>
    <row r="68" spans="1:33">
      <c r="A68" s="537"/>
      <c r="B68" s="538"/>
      <c r="C68" s="538"/>
      <c r="D68" s="538"/>
      <c r="E68" s="538"/>
      <c r="F68" s="539"/>
      <c r="G68" s="540"/>
      <c r="H68" s="541"/>
      <c r="I68" s="541"/>
      <c r="J68" s="541"/>
      <c r="K68" s="541"/>
      <c r="L68" s="116"/>
      <c r="M68" s="542"/>
      <c r="N68" s="543"/>
      <c r="O68" s="543"/>
      <c r="P68" s="543"/>
      <c r="Q68" s="543"/>
      <c r="R68" s="543"/>
      <c r="S68" s="543"/>
      <c r="T68" s="543"/>
      <c r="U68" s="543"/>
      <c r="V68" s="543"/>
      <c r="W68" s="543"/>
      <c r="X68" s="544"/>
      <c r="Y68" s="540"/>
      <c r="Z68" s="541"/>
      <c r="AA68" s="541"/>
      <c r="AB68" s="541"/>
      <c r="AC68" s="545"/>
      <c r="AD68" s="537"/>
      <c r="AE68" s="538"/>
      <c r="AF68" s="538"/>
      <c r="AG68" s="539"/>
    </row>
    <row r="69" spans="1:33">
      <c r="A69" s="537"/>
      <c r="B69" s="538"/>
      <c r="C69" s="538"/>
      <c r="D69" s="538"/>
      <c r="E69" s="538"/>
      <c r="F69" s="539"/>
      <c r="G69" s="540"/>
      <c r="H69" s="541"/>
      <c r="I69" s="541"/>
      <c r="J69" s="541"/>
      <c r="K69" s="541"/>
      <c r="L69" s="116"/>
      <c r="M69" s="542"/>
      <c r="N69" s="543"/>
      <c r="O69" s="543"/>
      <c r="P69" s="543"/>
      <c r="Q69" s="543"/>
      <c r="R69" s="543"/>
      <c r="S69" s="543"/>
      <c r="T69" s="543"/>
      <c r="U69" s="543"/>
      <c r="V69" s="543"/>
      <c r="W69" s="543"/>
      <c r="X69" s="544"/>
      <c r="Y69" s="540"/>
      <c r="Z69" s="541"/>
      <c r="AA69" s="541"/>
      <c r="AB69" s="541"/>
      <c r="AC69" s="545"/>
      <c r="AD69" s="537"/>
      <c r="AE69" s="538"/>
      <c r="AF69" s="538"/>
      <c r="AG69" s="539"/>
    </row>
    <row r="70" spans="1:33">
      <c r="A70" s="537"/>
      <c r="B70" s="538"/>
      <c r="C70" s="538"/>
      <c r="D70" s="538"/>
      <c r="E70" s="538"/>
      <c r="F70" s="539"/>
      <c r="G70" s="540"/>
      <c r="H70" s="541"/>
      <c r="I70" s="541"/>
      <c r="J70" s="541"/>
      <c r="K70" s="541"/>
      <c r="L70" s="116"/>
      <c r="M70" s="542"/>
      <c r="N70" s="543"/>
      <c r="O70" s="543"/>
      <c r="P70" s="543"/>
      <c r="Q70" s="543"/>
      <c r="R70" s="543"/>
      <c r="S70" s="543"/>
      <c r="T70" s="543"/>
      <c r="U70" s="543"/>
      <c r="V70" s="543"/>
      <c r="W70" s="543"/>
      <c r="X70" s="544"/>
      <c r="Y70" s="540"/>
      <c r="Z70" s="541"/>
      <c r="AA70" s="541"/>
      <c r="AB70" s="541"/>
      <c r="AC70" s="545"/>
      <c r="AD70" s="537"/>
      <c r="AE70" s="538"/>
      <c r="AF70" s="538"/>
      <c r="AG70" s="539"/>
    </row>
    <row r="71" spans="1:33">
      <c r="A71" s="537"/>
      <c r="B71" s="538"/>
      <c r="C71" s="538"/>
      <c r="D71" s="538"/>
      <c r="E71" s="538"/>
      <c r="F71" s="539"/>
      <c r="G71" s="540"/>
      <c r="H71" s="541"/>
      <c r="I71" s="541"/>
      <c r="J71" s="541"/>
      <c r="K71" s="541"/>
      <c r="L71" s="116"/>
      <c r="M71" s="542"/>
      <c r="N71" s="543"/>
      <c r="O71" s="543"/>
      <c r="P71" s="543"/>
      <c r="Q71" s="543"/>
      <c r="R71" s="543"/>
      <c r="S71" s="543"/>
      <c r="T71" s="543"/>
      <c r="U71" s="543"/>
      <c r="V71" s="543"/>
      <c r="W71" s="543"/>
      <c r="X71" s="544"/>
      <c r="Y71" s="540"/>
      <c r="Z71" s="541"/>
      <c r="AA71" s="541"/>
      <c r="AB71" s="541"/>
      <c r="AC71" s="545"/>
      <c r="AD71" s="537"/>
      <c r="AE71" s="538"/>
      <c r="AF71" s="538"/>
      <c r="AG71" s="539"/>
    </row>
    <row r="72" spans="1:33">
      <c r="A72" s="537"/>
      <c r="B72" s="538"/>
      <c r="C72" s="538"/>
      <c r="D72" s="538"/>
      <c r="E72" s="538"/>
      <c r="F72" s="539"/>
      <c r="G72" s="540"/>
      <c r="H72" s="541"/>
      <c r="I72" s="541"/>
      <c r="J72" s="541"/>
      <c r="K72" s="541"/>
      <c r="L72" s="116"/>
      <c r="M72" s="542"/>
      <c r="N72" s="543"/>
      <c r="O72" s="543"/>
      <c r="P72" s="543"/>
      <c r="Q72" s="543"/>
      <c r="R72" s="543"/>
      <c r="S72" s="543"/>
      <c r="T72" s="543"/>
      <c r="U72" s="543"/>
      <c r="V72" s="543"/>
      <c r="W72" s="543"/>
      <c r="X72" s="544"/>
      <c r="Y72" s="540"/>
      <c r="Z72" s="541"/>
      <c r="AA72" s="541"/>
      <c r="AB72" s="541"/>
      <c r="AC72" s="545"/>
      <c r="AD72" s="537"/>
      <c r="AE72" s="538"/>
      <c r="AF72" s="538"/>
      <c r="AG72" s="539"/>
    </row>
    <row r="73" spans="1:33">
      <c r="A73" s="537"/>
      <c r="B73" s="538"/>
      <c r="C73" s="538"/>
      <c r="D73" s="538"/>
      <c r="E73" s="538"/>
      <c r="F73" s="539"/>
      <c r="G73" s="540"/>
      <c r="H73" s="541"/>
      <c r="I73" s="541"/>
      <c r="J73" s="541"/>
      <c r="K73" s="541"/>
      <c r="L73" s="116"/>
      <c r="M73" s="542"/>
      <c r="N73" s="543"/>
      <c r="O73" s="543"/>
      <c r="P73" s="543"/>
      <c r="Q73" s="543"/>
      <c r="R73" s="543"/>
      <c r="S73" s="543"/>
      <c r="T73" s="543"/>
      <c r="U73" s="543"/>
      <c r="V73" s="543"/>
      <c r="W73" s="543"/>
      <c r="X73" s="544"/>
      <c r="Y73" s="540"/>
      <c r="Z73" s="541"/>
      <c r="AA73" s="541"/>
      <c r="AB73" s="541"/>
      <c r="AC73" s="545"/>
      <c r="AD73" s="537"/>
      <c r="AE73" s="538"/>
      <c r="AF73" s="538"/>
      <c r="AG73" s="539"/>
    </row>
    <row r="74" spans="1:33">
      <c r="A74" s="537"/>
      <c r="B74" s="538"/>
      <c r="C74" s="538"/>
      <c r="D74" s="538"/>
      <c r="E74" s="538"/>
      <c r="F74" s="539"/>
      <c r="G74" s="540"/>
      <c r="H74" s="541"/>
      <c r="I74" s="541"/>
      <c r="J74" s="541"/>
      <c r="K74" s="541"/>
      <c r="L74" s="116"/>
      <c r="M74" s="542"/>
      <c r="N74" s="543"/>
      <c r="O74" s="543"/>
      <c r="P74" s="543"/>
      <c r="Q74" s="543"/>
      <c r="R74" s="543"/>
      <c r="S74" s="543"/>
      <c r="T74" s="543"/>
      <c r="U74" s="543"/>
      <c r="V74" s="543"/>
      <c r="W74" s="543"/>
      <c r="X74" s="544"/>
      <c r="Y74" s="540"/>
      <c r="Z74" s="541"/>
      <c r="AA74" s="541"/>
      <c r="AB74" s="541"/>
      <c r="AC74" s="545"/>
      <c r="AD74" s="537"/>
      <c r="AE74" s="538"/>
      <c r="AF74" s="538"/>
      <c r="AG74" s="539"/>
    </row>
    <row r="75" spans="1:33">
      <c r="A75" s="537"/>
      <c r="B75" s="538"/>
      <c r="C75" s="538"/>
      <c r="D75" s="538"/>
      <c r="E75" s="538"/>
      <c r="F75" s="539"/>
      <c r="G75" s="540"/>
      <c r="H75" s="541"/>
      <c r="I75" s="541"/>
      <c r="J75" s="541"/>
      <c r="K75" s="541"/>
      <c r="L75" s="116"/>
      <c r="M75" s="542"/>
      <c r="N75" s="543"/>
      <c r="O75" s="543"/>
      <c r="P75" s="543"/>
      <c r="Q75" s="543"/>
      <c r="R75" s="543"/>
      <c r="S75" s="543"/>
      <c r="T75" s="543"/>
      <c r="U75" s="543"/>
      <c r="V75" s="543"/>
      <c r="W75" s="543"/>
      <c r="X75" s="544"/>
      <c r="Y75" s="540"/>
      <c r="Z75" s="541"/>
      <c r="AA75" s="541"/>
      <c r="AB75" s="541"/>
      <c r="AC75" s="545"/>
      <c r="AD75" s="537"/>
      <c r="AE75" s="538"/>
      <c r="AF75" s="538"/>
      <c r="AG75" s="539"/>
    </row>
    <row r="76" spans="1:33">
      <c r="A76" s="537"/>
      <c r="B76" s="538"/>
      <c r="C76" s="538"/>
      <c r="D76" s="538"/>
      <c r="E76" s="538"/>
      <c r="F76" s="539"/>
      <c r="G76" s="540"/>
      <c r="H76" s="541"/>
      <c r="I76" s="541"/>
      <c r="J76" s="541"/>
      <c r="K76" s="541"/>
      <c r="L76" s="116"/>
      <c r="M76" s="542"/>
      <c r="N76" s="543"/>
      <c r="O76" s="543"/>
      <c r="P76" s="543"/>
      <c r="Q76" s="543"/>
      <c r="R76" s="543"/>
      <c r="S76" s="543"/>
      <c r="T76" s="543"/>
      <c r="U76" s="543"/>
      <c r="V76" s="543"/>
      <c r="W76" s="543"/>
      <c r="X76" s="544"/>
      <c r="Y76" s="540"/>
      <c r="Z76" s="541"/>
      <c r="AA76" s="541"/>
      <c r="AB76" s="541"/>
      <c r="AC76" s="545"/>
      <c r="AD76" s="537"/>
      <c r="AE76" s="538"/>
      <c r="AF76" s="538"/>
      <c r="AG76" s="539"/>
    </row>
    <row r="77" spans="1:33">
      <c r="A77" s="537"/>
      <c r="B77" s="538"/>
      <c r="C77" s="538"/>
      <c r="D77" s="538"/>
      <c r="E77" s="538"/>
      <c r="F77" s="539"/>
      <c r="G77" s="540"/>
      <c r="H77" s="541"/>
      <c r="I77" s="541"/>
      <c r="J77" s="541"/>
      <c r="K77" s="541"/>
      <c r="L77" s="116"/>
      <c r="M77" s="542"/>
      <c r="N77" s="543"/>
      <c r="O77" s="543"/>
      <c r="P77" s="543"/>
      <c r="Q77" s="543"/>
      <c r="R77" s="543"/>
      <c r="S77" s="543"/>
      <c r="T77" s="543"/>
      <c r="U77" s="543"/>
      <c r="V77" s="543"/>
      <c r="W77" s="543"/>
      <c r="X77" s="544"/>
      <c r="Y77" s="540"/>
      <c r="Z77" s="541"/>
      <c r="AA77" s="541"/>
      <c r="AB77" s="541"/>
      <c r="AC77" s="545"/>
      <c r="AD77" s="537"/>
      <c r="AE77" s="538"/>
      <c r="AF77" s="538"/>
      <c r="AG77" s="539"/>
    </row>
    <row r="78" spans="1:33">
      <c r="A78" s="537"/>
      <c r="B78" s="538"/>
      <c r="C78" s="538"/>
      <c r="D78" s="538"/>
      <c r="E78" s="538"/>
      <c r="F78" s="539"/>
      <c r="G78" s="540"/>
      <c r="H78" s="541"/>
      <c r="I78" s="541"/>
      <c r="J78" s="541"/>
      <c r="K78" s="541"/>
      <c r="L78" s="116"/>
      <c r="M78" s="542"/>
      <c r="N78" s="543"/>
      <c r="O78" s="543"/>
      <c r="P78" s="543"/>
      <c r="Q78" s="543"/>
      <c r="R78" s="543"/>
      <c r="S78" s="543"/>
      <c r="T78" s="543"/>
      <c r="U78" s="543"/>
      <c r="V78" s="543"/>
      <c r="W78" s="543"/>
      <c r="X78" s="544"/>
      <c r="Y78" s="540"/>
      <c r="Z78" s="541"/>
      <c r="AA78" s="541"/>
      <c r="AB78" s="541"/>
      <c r="AC78" s="545"/>
      <c r="AD78" s="537"/>
      <c r="AE78" s="538"/>
      <c r="AF78" s="538"/>
      <c r="AG78" s="539"/>
    </row>
    <row r="79" spans="1:33">
      <c r="A79" s="537"/>
      <c r="B79" s="538"/>
      <c r="C79" s="538"/>
      <c r="D79" s="538"/>
      <c r="E79" s="538"/>
      <c r="F79" s="539"/>
      <c r="G79" s="540"/>
      <c r="H79" s="541"/>
      <c r="I79" s="541"/>
      <c r="J79" s="541"/>
      <c r="K79" s="541"/>
      <c r="L79" s="116"/>
      <c r="M79" s="542"/>
      <c r="N79" s="543"/>
      <c r="O79" s="543"/>
      <c r="P79" s="543"/>
      <c r="Q79" s="543"/>
      <c r="R79" s="543"/>
      <c r="S79" s="543"/>
      <c r="T79" s="543"/>
      <c r="U79" s="543"/>
      <c r="V79" s="543"/>
      <c r="W79" s="543"/>
      <c r="X79" s="544"/>
      <c r="Y79" s="540"/>
      <c r="Z79" s="541"/>
      <c r="AA79" s="541"/>
      <c r="AB79" s="541"/>
      <c r="AC79" s="545"/>
      <c r="AD79" s="537"/>
      <c r="AE79" s="538"/>
      <c r="AF79" s="538"/>
      <c r="AG79" s="539"/>
    </row>
    <row r="80" spans="1:33">
      <c r="A80" s="537"/>
      <c r="B80" s="538"/>
      <c r="C80" s="538"/>
      <c r="D80" s="538"/>
      <c r="E80" s="538"/>
      <c r="F80" s="539"/>
      <c r="G80" s="540"/>
      <c r="H80" s="541"/>
      <c r="I80" s="541"/>
      <c r="J80" s="541"/>
      <c r="K80" s="541"/>
      <c r="L80" s="116"/>
      <c r="M80" s="542"/>
      <c r="N80" s="543"/>
      <c r="O80" s="543"/>
      <c r="P80" s="543"/>
      <c r="Q80" s="543"/>
      <c r="R80" s="543"/>
      <c r="S80" s="543"/>
      <c r="T80" s="543"/>
      <c r="U80" s="543"/>
      <c r="V80" s="543"/>
      <c r="W80" s="543"/>
      <c r="X80" s="544"/>
      <c r="Y80" s="540"/>
      <c r="Z80" s="541"/>
      <c r="AA80" s="541"/>
      <c r="AB80" s="541"/>
      <c r="AC80" s="545"/>
      <c r="AD80" s="537"/>
      <c r="AE80" s="538"/>
      <c r="AF80" s="538"/>
      <c r="AG80" s="539"/>
    </row>
    <row r="81" spans="1:33">
      <c r="A81" s="537"/>
      <c r="B81" s="538"/>
      <c r="C81" s="538"/>
      <c r="D81" s="538"/>
      <c r="E81" s="538"/>
      <c r="F81" s="539"/>
      <c r="G81" s="540"/>
      <c r="H81" s="541"/>
      <c r="I81" s="541"/>
      <c r="J81" s="541"/>
      <c r="K81" s="541"/>
      <c r="L81" s="116"/>
      <c r="M81" s="542"/>
      <c r="N81" s="543"/>
      <c r="O81" s="543"/>
      <c r="P81" s="543"/>
      <c r="Q81" s="543"/>
      <c r="R81" s="543"/>
      <c r="S81" s="543"/>
      <c r="T81" s="543"/>
      <c r="U81" s="543"/>
      <c r="V81" s="543"/>
      <c r="W81" s="543"/>
      <c r="X81" s="544"/>
      <c r="Y81" s="540"/>
      <c r="Z81" s="541"/>
      <c r="AA81" s="541"/>
      <c r="AB81" s="541"/>
      <c r="AC81" s="545"/>
      <c r="AD81" s="537"/>
      <c r="AE81" s="538"/>
      <c r="AF81" s="538"/>
      <c r="AG81" s="539"/>
    </row>
    <row r="82" spans="1:33">
      <c r="A82" s="537"/>
      <c r="B82" s="538"/>
      <c r="C82" s="538"/>
      <c r="D82" s="538"/>
      <c r="E82" s="538"/>
      <c r="F82" s="539"/>
      <c r="G82" s="540"/>
      <c r="H82" s="541"/>
      <c r="I82" s="541"/>
      <c r="J82" s="541"/>
      <c r="K82" s="541"/>
      <c r="L82" s="116"/>
      <c r="M82" s="542"/>
      <c r="N82" s="543"/>
      <c r="O82" s="543"/>
      <c r="P82" s="543"/>
      <c r="Q82" s="543"/>
      <c r="R82" s="543"/>
      <c r="S82" s="543"/>
      <c r="T82" s="543"/>
      <c r="U82" s="543"/>
      <c r="V82" s="543"/>
      <c r="W82" s="543"/>
      <c r="X82" s="544"/>
      <c r="Y82" s="540"/>
      <c r="Z82" s="541"/>
      <c r="AA82" s="541"/>
      <c r="AB82" s="541"/>
      <c r="AC82" s="545"/>
      <c r="AD82" s="537"/>
      <c r="AE82" s="538"/>
      <c r="AF82" s="538"/>
      <c r="AG82" s="539"/>
    </row>
    <row r="83" spans="1:33">
      <c r="A83" s="537"/>
      <c r="B83" s="538"/>
      <c r="C83" s="538"/>
      <c r="D83" s="538"/>
      <c r="E83" s="538"/>
      <c r="F83" s="539"/>
      <c r="G83" s="540"/>
      <c r="H83" s="541"/>
      <c r="I83" s="541"/>
      <c r="J83" s="541"/>
      <c r="K83" s="541"/>
      <c r="L83" s="116"/>
      <c r="M83" s="542"/>
      <c r="N83" s="543"/>
      <c r="O83" s="543"/>
      <c r="P83" s="543"/>
      <c r="Q83" s="543"/>
      <c r="R83" s="543"/>
      <c r="S83" s="543"/>
      <c r="T83" s="543"/>
      <c r="U83" s="543"/>
      <c r="V83" s="543"/>
      <c r="W83" s="543"/>
      <c r="X83" s="544"/>
      <c r="Y83" s="540"/>
      <c r="Z83" s="541"/>
      <c r="AA83" s="541"/>
      <c r="AB83" s="541"/>
      <c r="AC83" s="545"/>
      <c r="AD83" s="537"/>
      <c r="AE83" s="538"/>
      <c r="AF83" s="538"/>
      <c r="AG83" s="539"/>
    </row>
    <row r="84" spans="1:33">
      <c r="A84" s="537"/>
      <c r="B84" s="538"/>
      <c r="C84" s="538"/>
      <c r="D84" s="538"/>
      <c r="E84" s="538"/>
      <c r="F84" s="539"/>
      <c r="G84" s="540"/>
      <c r="H84" s="541"/>
      <c r="I84" s="541"/>
      <c r="J84" s="541"/>
      <c r="K84" s="541"/>
      <c r="L84" s="116"/>
      <c r="M84" s="542"/>
      <c r="N84" s="543"/>
      <c r="O84" s="543"/>
      <c r="P84" s="543"/>
      <c r="Q84" s="543"/>
      <c r="R84" s="543"/>
      <c r="S84" s="543"/>
      <c r="T84" s="543"/>
      <c r="U84" s="543"/>
      <c r="V84" s="543"/>
      <c r="W84" s="543"/>
      <c r="X84" s="544"/>
      <c r="Y84" s="540"/>
      <c r="Z84" s="541"/>
      <c r="AA84" s="541"/>
      <c r="AB84" s="541"/>
      <c r="AC84" s="545"/>
      <c r="AD84" s="537"/>
      <c r="AE84" s="538"/>
      <c r="AF84" s="538"/>
      <c r="AG84" s="539"/>
    </row>
    <row r="85" spans="1:33">
      <c r="A85" s="537"/>
      <c r="B85" s="538"/>
      <c r="C85" s="538"/>
      <c r="D85" s="538"/>
      <c r="E85" s="538"/>
      <c r="F85" s="539"/>
      <c r="G85" s="540"/>
      <c r="H85" s="541"/>
      <c r="I85" s="541"/>
      <c r="J85" s="541"/>
      <c r="K85" s="541"/>
      <c r="L85" s="116"/>
      <c r="M85" s="542"/>
      <c r="N85" s="543"/>
      <c r="O85" s="543"/>
      <c r="P85" s="543"/>
      <c r="Q85" s="543"/>
      <c r="R85" s="543"/>
      <c r="S85" s="543"/>
      <c r="T85" s="543"/>
      <c r="U85" s="543"/>
      <c r="V85" s="543"/>
      <c r="W85" s="543"/>
      <c r="X85" s="544"/>
      <c r="Y85" s="540"/>
      <c r="Z85" s="541"/>
      <c r="AA85" s="541"/>
      <c r="AB85" s="541"/>
      <c r="AC85" s="545"/>
      <c r="AD85" s="537"/>
      <c r="AE85" s="538"/>
      <c r="AF85" s="538"/>
      <c r="AG85" s="539"/>
    </row>
    <row r="86" spans="1:33">
      <c r="A86" s="537"/>
      <c r="B86" s="538"/>
      <c r="C86" s="538"/>
      <c r="D86" s="538"/>
      <c r="E86" s="538"/>
      <c r="F86" s="539"/>
      <c r="G86" s="540"/>
      <c r="H86" s="541"/>
      <c r="I86" s="541"/>
      <c r="J86" s="541"/>
      <c r="K86" s="541"/>
      <c r="L86" s="116"/>
      <c r="M86" s="542"/>
      <c r="N86" s="543"/>
      <c r="O86" s="543"/>
      <c r="P86" s="543"/>
      <c r="Q86" s="543"/>
      <c r="R86" s="543"/>
      <c r="S86" s="543"/>
      <c r="T86" s="543"/>
      <c r="U86" s="543"/>
      <c r="V86" s="543"/>
      <c r="W86" s="543"/>
      <c r="X86" s="544"/>
      <c r="Y86" s="540"/>
      <c r="Z86" s="541"/>
      <c r="AA86" s="541"/>
      <c r="AB86" s="541"/>
      <c r="AC86" s="545"/>
      <c r="AD86" s="537"/>
      <c r="AE86" s="538"/>
      <c r="AF86" s="538"/>
      <c r="AG86" s="539"/>
    </row>
    <row r="87" spans="1:33">
      <c r="A87" s="537"/>
      <c r="B87" s="538"/>
      <c r="C87" s="538"/>
      <c r="D87" s="538"/>
      <c r="E87" s="538"/>
      <c r="F87" s="539"/>
      <c r="G87" s="540"/>
      <c r="H87" s="541"/>
      <c r="I87" s="541"/>
      <c r="J87" s="541"/>
      <c r="K87" s="541"/>
      <c r="L87" s="116"/>
      <c r="M87" s="542"/>
      <c r="N87" s="543"/>
      <c r="O87" s="543"/>
      <c r="P87" s="543"/>
      <c r="Q87" s="543"/>
      <c r="R87" s="543"/>
      <c r="S87" s="543"/>
      <c r="T87" s="543"/>
      <c r="U87" s="543"/>
      <c r="V87" s="543"/>
      <c r="W87" s="543"/>
      <c r="X87" s="544"/>
      <c r="Y87" s="540"/>
      <c r="Z87" s="541"/>
      <c r="AA87" s="541"/>
      <c r="AB87" s="541"/>
      <c r="AC87" s="545"/>
      <c r="AD87" s="537"/>
      <c r="AE87" s="538"/>
      <c r="AF87" s="538"/>
      <c r="AG87" s="539"/>
    </row>
    <row r="88" spans="1:33">
      <c r="A88" s="537"/>
      <c r="B88" s="538"/>
      <c r="C88" s="538"/>
      <c r="D88" s="538"/>
      <c r="E88" s="538"/>
      <c r="F88" s="539"/>
      <c r="G88" s="540"/>
      <c r="H88" s="541"/>
      <c r="I88" s="541"/>
      <c r="J88" s="541"/>
      <c r="K88" s="541"/>
      <c r="L88" s="116"/>
      <c r="M88" s="542"/>
      <c r="N88" s="543"/>
      <c r="O88" s="543"/>
      <c r="P88" s="543"/>
      <c r="Q88" s="543"/>
      <c r="R88" s="543"/>
      <c r="S88" s="543"/>
      <c r="T88" s="543"/>
      <c r="U88" s="543"/>
      <c r="V88" s="543"/>
      <c r="W88" s="543"/>
      <c r="X88" s="544"/>
      <c r="Y88" s="540"/>
      <c r="Z88" s="541"/>
      <c r="AA88" s="541"/>
      <c r="AB88" s="541"/>
      <c r="AC88" s="545"/>
      <c r="AD88" s="537"/>
      <c r="AE88" s="538"/>
      <c r="AF88" s="538"/>
      <c r="AG88" s="539"/>
    </row>
    <row r="89" spans="1:33">
      <c r="A89" s="537"/>
      <c r="B89" s="538"/>
      <c r="C89" s="538"/>
      <c r="D89" s="538"/>
      <c r="E89" s="538"/>
      <c r="F89" s="539"/>
      <c r="G89" s="540"/>
      <c r="H89" s="541"/>
      <c r="I89" s="541"/>
      <c r="J89" s="541"/>
      <c r="K89" s="541"/>
      <c r="L89" s="116"/>
      <c r="M89" s="542"/>
      <c r="N89" s="543"/>
      <c r="O89" s="543"/>
      <c r="P89" s="543"/>
      <c r="Q89" s="543"/>
      <c r="R89" s="543"/>
      <c r="S89" s="543"/>
      <c r="T89" s="543"/>
      <c r="U89" s="543"/>
      <c r="V89" s="543"/>
      <c r="W89" s="543"/>
      <c r="X89" s="544"/>
      <c r="Y89" s="540"/>
      <c r="Z89" s="541"/>
      <c r="AA89" s="541"/>
      <c r="AB89" s="541"/>
      <c r="AC89" s="545"/>
      <c r="AD89" s="537"/>
      <c r="AE89" s="538"/>
      <c r="AF89" s="538"/>
      <c r="AG89" s="539"/>
    </row>
    <row r="90" spans="1:33">
      <c r="A90" s="537"/>
      <c r="B90" s="538"/>
      <c r="C90" s="538"/>
      <c r="D90" s="538"/>
      <c r="E90" s="538"/>
      <c r="F90" s="539"/>
      <c r="G90" s="540"/>
      <c r="H90" s="541"/>
      <c r="I90" s="541"/>
      <c r="J90" s="541"/>
      <c r="K90" s="541"/>
      <c r="L90" s="116"/>
      <c r="M90" s="542"/>
      <c r="N90" s="543"/>
      <c r="O90" s="543"/>
      <c r="P90" s="543"/>
      <c r="Q90" s="543"/>
      <c r="R90" s="543"/>
      <c r="S90" s="543"/>
      <c r="T90" s="543"/>
      <c r="U90" s="543"/>
      <c r="V90" s="543"/>
      <c r="W90" s="543"/>
      <c r="X90" s="544"/>
      <c r="Y90" s="540"/>
      <c r="Z90" s="541"/>
      <c r="AA90" s="541"/>
      <c r="AB90" s="541"/>
      <c r="AC90" s="545"/>
      <c r="AD90" s="537"/>
      <c r="AE90" s="538"/>
      <c r="AF90" s="538"/>
      <c r="AG90" s="539"/>
    </row>
    <row r="91" spans="1:33">
      <c r="A91" s="537"/>
      <c r="B91" s="538"/>
      <c r="C91" s="538"/>
      <c r="D91" s="538"/>
      <c r="E91" s="538"/>
      <c r="F91" s="539"/>
      <c r="G91" s="540"/>
      <c r="H91" s="541"/>
      <c r="I91" s="541"/>
      <c r="J91" s="541"/>
      <c r="K91" s="541"/>
      <c r="L91" s="116"/>
      <c r="M91" s="542"/>
      <c r="N91" s="543"/>
      <c r="O91" s="543"/>
      <c r="P91" s="543"/>
      <c r="Q91" s="543"/>
      <c r="R91" s="543"/>
      <c r="S91" s="543"/>
      <c r="T91" s="543"/>
      <c r="U91" s="543"/>
      <c r="V91" s="543"/>
      <c r="W91" s="543"/>
      <c r="X91" s="544"/>
      <c r="Y91" s="540"/>
      <c r="Z91" s="541"/>
      <c r="AA91" s="541"/>
      <c r="AB91" s="541"/>
      <c r="AC91" s="545"/>
      <c r="AD91" s="537"/>
      <c r="AE91" s="538"/>
      <c r="AF91" s="538"/>
      <c r="AG91" s="539"/>
    </row>
    <row r="92" spans="1:33">
      <c r="A92" s="537"/>
      <c r="B92" s="538"/>
      <c r="C92" s="538"/>
      <c r="D92" s="538"/>
      <c r="E92" s="538"/>
      <c r="F92" s="539"/>
      <c r="G92" s="540"/>
      <c r="H92" s="541"/>
      <c r="I92" s="541"/>
      <c r="J92" s="541"/>
      <c r="K92" s="541"/>
      <c r="L92" s="116"/>
      <c r="M92" s="542"/>
      <c r="N92" s="543"/>
      <c r="O92" s="543"/>
      <c r="P92" s="543"/>
      <c r="Q92" s="543"/>
      <c r="R92" s="543"/>
      <c r="S92" s="543"/>
      <c r="T92" s="543"/>
      <c r="U92" s="543"/>
      <c r="V92" s="543"/>
      <c r="W92" s="543"/>
      <c r="X92" s="544"/>
      <c r="Y92" s="540"/>
      <c r="Z92" s="541"/>
      <c r="AA92" s="541"/>
      <c r="AB92" s="541"/>
      <c r="AC92" s="545"/>
      <c r="AD92" s="537"/>
      <c r="AE92" s="538"/>
      <c r="AF92" s="538"/>
      <c r="AG92" s="539"/>
    </row>
    <row r="93" spans="1:33">
      <c r="A93" s="537"/>
      <c r="B93" s="538"/>
      <c r="C93" s="538"/>
      <c r="D93" s="538"/>
      <c r="E93" s="538"/>
      <c r="F93" s="539"/>
      <c r="G93" s="540"/>
      <c r="H93" s="541"/>
      <c r="I93" s="541"/>
      <c r="J93" s="541"/>
      <c r="K93" s="541"/>
      <c r="L93" s="116"/>
      <c r="M93" s="542"/>
      <c r="N93" s="543"/>
      <c r="O93" s="543"/>
      <c r="P93" s="543"/>
      <c r="Q93" s="543"/>
      <c r="R93" s="543"/>
      <c r="S93" s="543"/>
      <c r="T93" s="543"/>
      <c r="U93" s="543"/>
      <c r="V93" s="543"/>
      <c r="W93" s="543"/>
      <c r="X93" s="544"/>
      <c r="Y93" s="540"/>
      <c r="Z93" s="541"/>
      <c r="AA93" s="541"/>
      <c r="AB93" s="541"/>
      <c r="AC93" s="545"/>
      <c r="AD93" s="537"/>
      <c r="AE93" s="538"/>
      <c r="AF93" s="538"/>
      <c r="AG93" s="539"/>
    </row>
    <row r="94" spans="1:33">
      <c r="A94" s="537"/>
      <c r="B94" s="538"/>
      <c r="C94" s="538"/>
      <c r="D94" s="538"/>
      <c r="E94" s="538"/>
      <c r="F94" s="539"/>
      <c r="G94" s="540"/>
      <c r="H94" s="541"/>
      <c r="I94" s="541"/>
      <c r="J94" s="541"/>
      <c r="K94" s="541"/>
      <c r="L94" s="116"/>
      <c r="M94" s="542"/>
      <c r="N94" s="543"/>
      <c r="O94" s="543"/>
      <c r="P94" s="543"/>
      <c r="Q94" s="543"/>
      <c r="R94" s="543"/>
      <c r="S94" s="543"/>
      <c r="T94" s="543"/>
      <c r="U94" s="543"/>
      <c r="V94" s="543"/>
      <c r="W94" s="543"/>
      <c r="X94" s="544"/>
      <c r="Y94" s="540"/>
      <c r="Z94" s="541"/>
      <c r="AA94" s="541"/>
      <c r="AB94" s="541"/>
      <c r="AC94" s="545"/>
      <c r="AD94" s="537"/>
      <c r="AE94" s="538"/>
      <c r="AF94" s="538"/>
      <c r="AG94" s="539"/>
    </row>
    <row r="95" spans="1:33">
      <c r="A95" s="546"/>
      <c r="B95" s="547"/>
      <c r="C95" s="547"/>
      <c r="D95" s="547"/>
      <c r="E95" s="547"/>
      <c r="F95" s="548"/>
      <c r="G95" s="549"/>
      <c r="H95" s="550"/>
      <c r="I95" s="550"/>
      <c r="J95" s="550"/>
      <c r="K95" s="550"/>
      <c r="L95" s="117"/>
      <c r="M95" s="551"/>
      <c r="N95" s="552"/>
      <c r="O95" s="552"/>
      <c r="P95" s="552"/>
      <c r="Q95" s="552"/>
      <c r="R95" s="552"/>
      <c r="S95" s="552"/>
      <c r="T95" s="552"/>
      <c r="U95" s="552"/>
      <c r="V95" s="552"/>
      <c r="W95" s="552"/>
      <c r="X95" s="553"/>
      <c r="Y95" s="549"/>
      <c r="Z95" s="550"/>
      <c r="AA95" s="550"/>
      <c r="AB95" s="550"/>
      <c r="AC95" s="554"/>
      <c r="AD95" s="546"/>
      <c r="AE95" s="547"/>
      <c r="AF95" s="547"/>
      <c r="AG95" s="548"/>
    </row>
    <row r="101" spans="1:33" ht="13.5">
      <c r="A101" s="572" t="s">
        <v>90</v>
      </c>
      <c r="B101" s="572"/>
      <c r="C101" s="572"/>
      <c r="D101" s="572"/>
      <c r="E101" s="572"/>
      <c r="F101" s="572"/>
      <c r="G101" s="572"/>
      <c r="H101" s="572"/>
      <c r="I101" s="572"/>
      <c r="J101" s="572"/>
      <c r="K101" s="572"/>
      <c r="L101" s="572"/>
      <c r="M101" s="572"/>
      <c r="N101" s="572"/>
      <c r="O101" s="572"/>
      <c r="P101" s="572"/>
      <c r="Q101" s="572"/>
      <c r="R101" s="572"/>
      <c r="S101" s="572"/>
      <c r="T101" s="572"/>
      <c r="U101" s="572"/>
      <c r="V101" s="572"/>
      <c r="W101" s="572"/>
      <c r="X101" s="572"/>
      <c r="Y101" s="572"/>
      <c r="Z101" s="572"/>
      <c r="AA101" s="572"/>
      <c r="AB101" s="572"/>
      <c r="AC101" s="572"/>
      <c r="AD101" s="572"/>
      <c r="AE101" s="572"/>
      <c r="AF101" s="572"/>
      <c r="AG101" s="572"/>
    </row>
    <row r="102" spans="1:33">
      <c r="A102" s="500" t="s">
        <v>91</v>
      </c>
      <c r="B102" s="500"/>
      <c r="C102" s="500"/>
      <c r="D102" s="500"/>
      <c r="E102" s="500"/>
      <c r="F102" s="500"/>
      <c r="G102" s="500"/>
      <c r="H102" s="500" t="s">
        <v>92</v>
      </c>
      <c r="I102" s="500"/>
      <c r="J102" s="500"/>
      <c r="K102" s="500"/>
      <c r="L102" s="500"/>
      <c r="M102" s="500"/>
      <c r="N102" s="500"/>
      <c r="O102" s="500"/>
      <c r="P102" s="500" t="s">
        <v>93</v>
      </c>
      <c r="Q102" s="500"/>
      <c r="R102" s="500"/>
      <c r="S102" s="500" t="s">
        <v>94</v>
      </c>
      <c r="T102" s="500"/>
      <c r="U102" s="500"/>
      <c r="V102" s="500"/>
      <c r="W102" s="500"/>
      <c r="X102" s="500" t="s">
        <v>85</v>
      </c>
      <c r="Y102" s="500"/>
      <c r="Z102" s="500"/>
      <c r="AA102" s="500"/>
      <c r="AB102" s="500"/>
      <c r="AC102" s="500" t="s">
        <v>95</v>
      </c>
      <c r="AD102" s="500"/>
      <c r="AE102" s="500"/>
      <c r="AF102" s="500"/>
      <c r="AG102" s="500"/>
    </row>
    <row r="103" spans="1:33">
      <c r="A103" s="564"/>
      <c r="B103" s="564"/>
      <c r="C103" s="564"/>
      <c r="D103" s="564"/>
      <c r="E103" s="564"/>
      <c r="F103" s="564"/>
      <c r="G103" s="564"/>
      <c r="H103" s="565"/>
      <c r="I103" s="565"/>
      <c r="J103" s="565"/>
      <c r="K103" s="565"/>
      <c r="L103" s="565"/>
      <c r="M103" s="565"/>
      <c r="N103" s="565"/>
      <c r="O103" s="565"/>
      <c r="P103" s="566"/>
      <c r="Q103" s="566"/>
      <c r="R103" s="566"/>
      <c r="S103" s="567"/>
      <c r="T103" s="567"/>
      <c r="U103" s="567"/>
      <c r="V103" s="567"/>
      <c r="W103" s="567"/>
      <c r="X103" s="567"/>
      <c r="Y103" s="567"/>
      <c r="Z103" s="567"/>
      <c r="AA103" s="567"/>
      <c r="AB103" s="567"/>
      <c r="AC103" s="568"/>
      <c r="AD103" s="568"/>
      <c r="AE103" s="568"/>
      <c r="AF103" s="568"/>
      <c r="AG103" s="568"/>
    </row>
    <row r="104" spans="1:33">
      <c r="A104" s="559"/>
      <c r="B104" s="559"/>
      <c r="C104" s="559"/>
      <c r="D104" s="559"/>
      <c r="E104" s="559"/>
      <c r="F104" s="559"/>
      <c r="G104" s="559"/>
      <c r="H104" s="560"/>
      <c r="I104" s="560"/>
      <c r="J104" s="560"/>
      <c r="K104" s="560"/>
      <c r="L104" s="560"/>
      <c r="M104" s="560"/>
      <c r="N104" s="560"/>
      <c r="O104" s="560"/>
      <c r="P104" s="561"/>
      <c r="Q104" s="561"/>
      <c r="R104" s="561"/>
      <c r="S104" s="562"/>
      <c r="T104" s="562"/>
      <c r="U104" s="562"/>
      <c r="V104" s="562"/>
      <c r="W104" s="562"/>
      <c r="X104" s="562"/>
      <c r="Y104" s="562"/>
      <c r="Z104" s="562"/>
      <c r="AA104" s="562"/>
      <c r="AB104" s="562"/>
      <c r="AC104" s="563"/>
      <c r="AD104" s="563"/>
      <c r="AE104" s="563"/>
      <c r="AF104" s="563"/>
      <c r="AG104" s="563"/>
    </row>
    <row r="105" spans="1:33">
      <c r="A105" s="559"/>
      <c r="B105" s="559"/>
      <c r="C105" s="559"/>
      <c r="D105" s="559"/>
      <c r="E105" s="559"/>
      <c r="F105" s="559"/>
      <c r="G105" s="559"/>
      <c r="H105" s="560"/>
      <c r="I105" s="560"/>
      <c r="J105" s="560"/>
      <c r="K105" s="560"/>
      <c r="L105" s="560"/>
      <c r="M105" s="560"/>
      <c r="N105" s="560"/>
      <c r="O105" s="560"/>
      <c r="P105" s="561"/>
      <c r="Q105" s="561"/>
      <c r="R105" s="561"/>
      <c r="S105" s="562"/>
      <c r="T105" s="562"/>
      <c r="U105" s="562"/>
      <c r="V105" s="562"/>
      <c r="W105" s="562"/>
      <c r="X105" s="562"/>
      <c r="Y105" s="562"/>
      <c r="Z105" s="562"/>
      <c r="AA105" s="562"/>
      <c r="AB105" s="562"/>
      <c r="AC105" s="563"/>
      <c r="AD105" s="563"/>
      <c r="AE105" s="563"/>
      <c r="AF105" s="563"/>
      <c r="AG105" s="563"/>
    </row>
    <row r="106" spans="1:33">
      <c r="A106" s="559"/>
      <c r="B106" s="559"/>
      <c r="C106" s="559"/>
      <c r="D106" s="559"/>
      <c r="E106" s="559"/>
      <c r="F106" s="559"/>
      <c r="G106" s="559"/>
      <c r="H106" s="560"/>
      <c r="I106" s="560"/>
      <c r="J106" s="560"/>
      <c r="K106" s="560"/>
      <c r="L106" s="560"/>
      <c r="M106" s="560"/>
      <c r="N106" s="560"/>
      <c r="O106" s="560"/>
      <c r="P106" s="561"/>
      <c r="Q106" s="561"/>
      <c r="R106" s="561"/>
      <c r="S106" s="562"/>
      <c r="T106" s="562"/>
      <c r="U106" s="562"/>
      <c r="V106" s="562"/>
      <c r="W106" s="562"/>
      <c r="X106" s="562"/>
      <c r="Y106" s="562"/>
      <c r="Z106" s="562"/>
      <c r="AA106" s="562"/>
      <c r="AB106" s="562"/>
      <c r="AC106" s="563"/>
      <c r="AD106" s="563"/>
      <c r="AE106" s="563"/>
      <c r="AF106" s="563"/>
      <c r="AG106" s="563"/>
    </row>
    <row r="107" spans="1:33">
      <c r="A107" s="559"/>
      <c r="B107" s="559"/>
      <c r="C107" s="559"/>
      <c r="D107" s="559"/>
      <c r="E107" s="559"/>
      <c r="F107" s="559"/>
      <c r="G107" s="559"/>
      <c r="H107" s="560"/>
      <c r="I107" s="560"/>
      <c r="J107" s="560"/>
      <c r="K107" s="560"/>
      <c r="L107" s="560"/>
      <c r="M107" s="560"/>
      <c r="N107" s="560"/>
      <c r="O107" s="560"/>
      <c r="P107" s="561"/>
      <c r="Q107" s="561"/>
      <c r="R107" s="561"/>
      <c r="S107" s="562"/>
      <c r="T107" s="562"/>
      <c r="U107" s="562"/>
      <c r="V107" s="562"/>
      <c r="W107" s="562"/>
      <c r="X107" s="562"/>
      <c r="Y107" s="562"/>
      <c r="Z107" s="562"/>
      <c r="AA107" s="562"/>
      <c r="AB107" s="562"/>
      <c r="AC107" s="563"/>
      <c r="AD107" s="563"/>
      <c r="AE107" s="563"/>
      <c r="AF107" s="563"/>
      <c r="AG107" s="563"/>
    </row>
    <row r="108" spans="1:33">
      <c r="A108" s="559"/>
      <c r="B108" s="559"/>
      <c r="C108" s="559"/>
      <c r="D108" s="559"/>
      <c r="E108" s="559"/>
      <c r="F108" s="559"/>
      <c r="G108" s="559"/>
      <c r="H108" s="560"/>
      <c r="I108" s="560"/>
      <c r="J108" s="560"/>
      <c r="K108" s="560"/>
      <c r="L108" s="560"/>
      <c r="M108" s="560"/>
      <c r="N108" s="560"/>
      <c r="O108" s="560"/>
      <c r="P108" s="561"/>
      <c r="Q108" s="561"/>
      <c r="R108" s="561"/>
      <c r="S108" s="562"/>
      <c r="T108" s="562"/>
      <c r="U108" s="562"/>
      <c r="V108" s="562"/>
      <c r="W108" s="562"/>
      <c r="X108" s="562"/>
      <c r="Y108" s="562"/>
      <c r="Z108" s="562"/>
      <c r="AA108" s="562"/>
      <c r="AB108" s="562"/>
      <c r="AC108" s="563"/>
      <c r="AD108" s="563"/>
      <c r="AE108" s="563"/>
      <c r="AF108" s="563"/>
      <c r="AG108" s="563"/>
    </row>
    <row r="109" spans="1:33">
      <c r="A109" s="559"/>
      <c r="B109" s="559"/>
      <c r="C109" s="559"/>
      <c r="D109" s="559"/>
      <c r="E109" s="559"/>
      <c r="F109" s="559"/>
      <c r="G109" s="559"/>
      <c r="H109" s="560"/>
      <c r="I109" s="560"/>
      <c r="J109" s="560"/>
      <c r="K109" s="560"/>
      <c r="L109" s="560"/>
      <c r="M109" s="560"/>
      <c r="N109" s="560"/>
      <c r="O109" s="560"/>
      <c r="P109" s="561"/>
      <c r="Q109" s="561"/>
      <c r="R109" s="561"/>
      <c r="S109" s="562"/>
      <c r="T109" s="562"/>
      <c r="U109" s="562"/>
      <c r="V109" s="562"/>
      <c r="W109" s="562"/>
      <c r="X109" s="562"/>
      <c r="Y109" s="562"/>
      <c r="Z109" s="562"/>
      <c r="AA109" s="562"/>
      <c r="AB109" s="562"/>
      <c r="AC109" s="563"/>
      <c r="AD109" s="563"/>
      <c r="AE109" s="563"/>
      <c r="AF109" s="563"/>
      <c r="AG109" s="563"/>
    </row>
    <row r="110" spans="1:33">
      <c r="A110" s="573"/>
      <c r="B110" s="573"/>
      <c r="C110" s="573"/>
      <c r="D110" s="573"/>
      <c r="E110" s="573"/>
      <c r="F110" s="573"/>
      <c r="G110" s="573"/>
      <c r="H110" s="574"/>
      <c r="I110" s="574"/>
      <c r="J110" s="574"/>
      <c r="K110" s="574"/>
      <c r="L110" s="574"/>
      <c r="M110" s="574"/>
      <c r="N110" s="574"/>
      <c r="O110" s="574"/>
      <c r="P110" s="575"/>
      <c r="Q110" s="575"/>
      <c r="R110" s="575"/>
      <c r="S110" s="576"/>
      <c r="T110" s="576"/>
      <c r="U110" s="576"/>
      <c r="V110" s="576"/>
      <c r="W110" s="576"/>
      <c r="X110" s="576"/>
      <c r="Y110" s="576"/>
      <c r="Z110" s="576"/>
      <c r="AA110" s="576"/>
      <c r="AB110" s="576"/>
      <c r="AC110" s="577"/>
      <c r="AD110" s="577"/>
      <c r="AE110" s="577"/>
      <c r="AF110" s="577"/>
      <c r="AG110" s="577"/>
    </row>
  </sheetData>
  <sheetProtection algorithmName="SHA-512" hashValue="1nKMoz6k76gvA1BQwjy0o6mWrgiCGeJEXgkPFJgHL98i3ocZFlYA/qrCTBNdIvbGDC/Eb3BJAtG6awN3cJpIdg==" saltValue="wRc3IROfu8wKcGCD5p1ymw=="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ABC54-4876-44C6-AFFA-BEC9CEEA1071}">
  <sheetPr>
    <tabColor rgb="FF66FFFF"/>
  </sheetPr>
  <dimension ref="A1:AQ110"/>
  <sheetViews>
    <sheetView showGridLines="0" view="pageBreakPreview" zoomScaleNormal="100" zoomScaleSheetLayoutView="100" workbookViewId="0">
      <selection activeCell="AQ18" sqref="AQ18"/>
    </sheetView>
  </sheetViews>
  <sheetFormatPr defaultColWidth="2.33203125" defaultRowHeight="12.5"/>
  <cols>
    <col min="1" max="16384" width="2.33203125" style="3"/>
  </cols>
  <sheetData>
    <row r="1" spans="1:43" ht="15" customHeight="1">
      <c r="A1" s="493" t="s">
        <v>1046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row>
    <row r="2" spans="1:43" ht="15">
      <c r="A2" s="582" t="s">
        <v>98</v>
      </c>
      <c r="B2" s="582"/>
      <c r="C2" s="582"/>
      <c r="D2" s="582"/>
      <c r="E2" s="582"/>
      <c r="F2" s="582"/>
      <c r="G2" s="582"/>
      <c r="H2" s="582"/>
      <c r="I2" s="582"/>
      <c r="J2" s="582"/>
      <c r="K2" s="582"/>
      <c r="L2" s="582"/>
      <c r="M2" s="582"/>
      <c r="N2" s="582"/>
      <c r="O2" s="582"/>
      <c r="P2" s="582"/>
      <c r="Q2" s="582"/>
      <c r="R2" s="582"/>
      <c r="S2" s="582"/>
      <c r="T2" s="582"/>
      <c r="U2" s="582"/>
      <c r="V2" s="582"/>
      <c r="W2" s="582"/>
      <c r="X2" s="582"/>
      <c r="Y2" s="582"/>
      <c r="Z2" s="582"/>
      <c r="AA2" s="582"/>
      <c r="AB2" s="582"/>
      <c r="AC2" s="582"/>
      <c r="AD2" s="582"/>
      <c r="AE2" s="582"/>
      <c r="AF2" s="582"/>
      <c r="AG2" s="582"/>
    </row>
    <row r="3" spans="1:43" ht="15.75" customHeight="1">
      <c r="A3" s="498"/>
      <c r="B3" s="498"/>
      <c r="C3" s="498"/>
      <c r="D3" s="498"/>
      <c r="E3" s="498"/>
      <c r="F3" s="498"/>
      <c r="G3" s="498"/>
      <c r="H3" s="498"/>
      <c r="I3" s="498"/>
      <c r="J3" s="498"/>
      <c r="K3" s="498"/>
      <c r="L3" s="498"/>
      <c r="M3" s="498"/>
      <c r="N3" s="498"/>
      <c r="O3" s="498"/>
      <c r="P3" s="498"/>
      <c r="Q3" s="498"/>
      <c r="R3" s="498"/>
      <c r="S3" s="498"/>
      <c r="T3" s="498"/>
      <c r="U3" s="498"/>
      <c r="V3" s="498"/>
      <c r="W3" s="498"/>
      <c r="X3" s="499"/>
      <c r="Y3" s="500" t="s">
        <v>74</v>
      </c>
      <c r="Z3" s="500"/>
      <c r="AA3" s="500"/>
      <c r="AB3" s="500"/>
      <c r="AC3" s="500" t="s">
        <v>796</v>
      </c>
      <c r="AD3" s="500"/>
      <c r="AE3" s="500"/>
      <c r="AF3" s="500"/>
      <c r="AG3" s="500"/>
    </row>
    <row r="4" spans="1:43" ht="12" customHeight="1">
      <c r="A4" s="526" t="s">
        <v>75</v>
      </c>
      <c r="B4" s="526"/>
      <c r="C4" s="517" t="s">
        <v>76</v>
      </c>
      <c r="D4" s="517"/>
      <c r="E4" s="517"/>
      <c r="F4" s="517"/>
      <c r="G4" s="517"/>
      <c r="H4" s="517"/>
      <c r="I4" s="517"/>
      <c r="J4" s="517"/>
      <c r="K4" s="517" t="s">
        <v>77</v>
      </c>
      <c r="L4" s="517"/>
      <c r="M4" s="517"/>
      <c r="N4" s="517"/>
      <c r="O4" s="517"/>
      <c r="P4" s="517"/>
      <c r="Q4" s="517"/>
      <c r="R4" s="516" t="s">
        <v>78</v>
      </c>
      <c r="S4" s="517"/>
      <c r="T4" s="517"/>
      <c r="U4" s="517"/>
      <c r="V4" s="517"/>
      <c r="W4" s="517"/>
      <c r="X4" s="517"/>
      <c r="Y4" s="517"/>
      <c r="Z4" s="516" t="s">
        <v>79</v>
      </c>
      <c r="AA4" s="517"/>
      <c r="AB4" s="517"/>
      <c r="AC4" s="517"/>
      <c r="AD4" s="517"/>
      <c r="AE4" s="517"/>
      <c r="AF4" s="517"/>
      <c r="AG4" s="517"/>
    </row>
    <row r="5" spans="1:43" ht="12" customHeight="1">
      <c r="A5" s="526"/>
      <c r="B5" s="526"/>
      <c r="C5" s="517"/>
      <c r="D5" s="517"/>
      <c r="E5" s="517"/>
      <c r="F5" s="517"/>
      <c r="G5" s="517"/>
      <c r="H5" s="517"/>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row>
    <row r="6" spans="1:43" ht="12" customHeight="1">
      <c r="A6" s="526"/>
      <c r="B6" s="526"/>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row>
    <row r="7" spans="1:43" ht="12" customHeight="1">
      <c r="A7" s="526"/>
      <c r="B7" s="526"/>
      <c r="C7" s="583" t="str">
        <f>IF(OR('別紙2-2.代表事業者2者(1)'!C7:I7="",'別紙2-3.代表事業者2者(2)'!C7:I7=""),"",'別紙2-2.代表事業者2者(1)'!C7:I7+'別紙2-3.代表事業者2者(2)'!C7:I7)</f>
        <v/>
      </c>
      <c r="D7" s="583"/>
      <c r="E7" s="583"/>
      <c r="F7" s="583"/>
      <c r="G7" s="583"/>
      <c r="H7" s="583"/>
      <c r="I7" s="583"/>
      <c r="J7" s="4" t="s">
        <v>28</v>
      </c>
      <c r="K7" s="583" t="str">
        <f>IF(OR('別紙2-2.代表事業者2者(1)'!K7:P7="",'別紙2-3.代表事業者2者(2)'!K7:P7=""),"",'別紙2-2.代表事業者2者(1)'!K7:P7+'別紙2-3.代表事業者2者(2)'!K7:P7)</f>
        <v/>
      </c>
      <c r="L7" s="583"/>
      <c r="M7" s="583"/>
      <c r="N7" s="583"/>
      <c r="O7" s="583"/>
      <c r="P7" s="583"/>
      <c r="Q7" s="4" t="s">
        <v>28</v>
      </c>
      <c r="R7" s="583" t="str">
        <f>IF(OR('別紙2-2.代表事業者2者(1)'!R7:X7="",'別紙2-3.代表事業者2者(2)'!R7:X7=""),"",'別紙2-2.代表事業者2者(1)'!R7:X7+'別紙2-3.代表事業者2者(2)'!R7:X7)</f>
        <v/>
      </c>
      <c r="S7" s="583" t="str">
        <f t="shared" ref="S7:X7" si="0">IF(OR(O7="",Q7=""),"",O7-Q7)</f>
        <v/>
      </c>
      <c r="T7" s="583" t="str">
        <f t="shared" si="0"/>
        <v/>
      </c>
      <c r="U7" s="583" t="str">
        <f t="shared" si="0"/>
        <v/>
      </c>
      <c r="V7" s="583" t="str">
        <f t="shared" si="0"/>
        <v/>
      </c>
      <c r="W7" s="583" t="str">
        <f t="shared" si="0"/>
        <v/>
      </c>
      <c r="X7" s="583" t="str">
        <f t="shared" si="0"/>
        <v/>
      </c>
      <c r="Y7" s="4" t="s">
        <v>28</v>
      </c>
      <c r="Z7" s="583" t="str">
        <f>IF(OR('別紙2-2.代表事業者2者(1)'!Z7:AF7="",'別紙2-3.代表事業者2者(2)'!Z7:AF7=""),"",'別紙2-2.代表事業者2者(1)'!Z7:AF7+'別紙2-3.代表事業者2者(2)'!Z7:AF7)</f>
        <v/>
      </c>
      <c r="AA7" s="583" t="str">
        <f t="shared" ref="AA7:AF7" si="1">IF(OR(W7="",Y7=""),"",W7-Y7)</f>
        <v/>
      </c>
      <c r="AB7" s="583" t="str">
        <f t="shared" si="1"/>
        <v/>
      </c>
      <c r="AC7" s="583" t="str">
        <f t="shared" si="1"/>
        <v/>
      </c>
      <c r="AD7" s="583" t="str">
        <f t="shared" si="1"/>
        <v/>
      </c>
      <c r="AE7" s="583" t="str">
        <f t="shared" si="1"/>
        <v/>
      </c>
      <c r="AF7" s="583" t="str">
        <f t="shared" si="1"/>
        <v/>
      </c>
      <c r="AG7" s="4" t="s">
        <v>28</v>
      </c>
    </row>
    <row r="8" spans="1:43" ht="12" customHeight="1">
      <c r="A8" s="526"/>
      <c r="B8" s="526"/>
      <c r="C8" s="516" t="s">
        <v>80</v>
      </c>
      <c r="D8" s="517"/>
      <c r="E8" s="517"/>
      <c r="F8" s="517"/>
      <c r="G8" s="517"/>
      <c r="H8" s="517"/>
      <c r="I8" s="517"/>
      <c r="J8" s="517"/>
      <c r="K8" s="513" t="s">
        <v>1051</v>
      </c>
      <c r="L8" s="514"/>
      <c r="M8" s="514"/>
      <c r="N8" s="514"/>
      <c r="O8" s="514"/>
      <c r="P8" s="514"/>
      <c r="Q8" s="515"/>
      <c r="R8" s="516" t="s">
        <v>81</v>
      </c>
      <c r="S8" s="517"/>
      <c r="T8" s="517"/>
      <c r="U8" s="517"/>
      <c r="V8" s="517"/>
      <c r="W8" s="517"/>
      <c r="X8" s="517"/>
      <c r="Y8" s="517"/>
      <c r="Z8" s="516" t="s">
        <v>82</v>
      </c>
      <c r="AA8" s="517"/>
      <c r="AB8" s="517"/>
      <c r="AC8" s="517"/>
      <c r="AD8" s="517"/>
      <c r="AE8" s="517"/>
      <c r="AF8" s="517"/>
      <c r="AG8" s="517"/>
    </row>
    <row r="9" spans="1:43" ht="12" customHeight="1">
      <c r="A9" s="526"/>
      <c r="B9" s="526"/>
      <c r="C9" s="517"/>
      <c r="D9" s="517"/>
      <c r="E9" s="517"/>
      <c r="F9" s="517"/>
      <c r="G9" s="517"/>
      <c r="H9" s="517"/>
      <c r="I9" s="517"/>
      <c r="J9" s="517"/>
      <c r="K9" s="518" t="str">
        <f>IF(OR(C12="",C12=0),"　　(4)の額","　　　(4)と(5)を比較して")</f>
        <v>　　(4)の額</v>
      </c>
      <c r="L9" s="519"/>
      <c r="M9" s="519"/>
      <c r="N9" s="519"/>
      <c r="O9" s="519"/>
      <c r="P9" s="519"/>
      <c r="Q9" s="520"/>
      <c r="R9" s="517"/>
      <c r="S9" s="517"/>
      <c r="T9" s="517"/>
      <c r="U9" s="517"/>
      <c r="V9" s="517"/>
      <c r="W9" s="517"/>
      <c r="X9" s="517"/>
      <c r="Y9" s="517"/>
      <c r="Z9" s="517"/>
      <c r="AA9" s="517"/>
      <c r="AB9" s="517"/>
      <c r="AC9" s="517"/>
      <c r="AD9" s="517"/>
      <c r="AE9" s="517"/>
      <c r="AF9" s="517"/>
      <c r="AG9" s="517"/>
    </row>
    <row r="10" spans="1:43" ht="12" customHeight="1">
      <c r="A10" s="526"/>
      <c r="B10" s="526"/>
      <c r="C10" s="517"/>
      <c r="D10" s="517"/>
      <c r="E10" s="517"/>
      <c r="F10" s="517"/>
      <c r="G10" s="517"/>
      <c r="H10" s="517"/>
      <c r="I10" s="517"/>
      <c r="J10" s="517"/>
      <c r="K10" s="518" t="str">
        <f>IF(OR(C12="",C12=0),"","　　少ない方の額")</f>
        <v/>
      </c>
      <c r="L10" s="519"/>
      <c r="M10" s="519"/>
      <c r="N10" s="519"/>
      <c r="O10" s="519"/>
      <c r="P10" s="519"/>
      <c r="Q10" s="520"/>
      <c r="R10" s="517"/>
      <c r="S10" s="517"/>
      <c r="T10" s="517"/>
      <c r="U10" s="517"/>
      <c r="V10" s="517"/>
      <c r="W10" s="517"/>
      <c r="X10" s="517"/>
      <c r="Y10" s="517"/>
      <c r="Z10" s="517"/>
      <c r="AA10" s="517"/>
      <c r="AB10" s="517"/>
      <c r="AC10" s="517"/>
      <c r="AD10" s="517"/>
      <c r="AE10" s="517"/>
      <c r="AF10" s="517"/>
      <c r="AG10" s="517"/>
    </row>
    <row r="11" spans="1:43" ht="12" customHeight="1">
      <c r="A11" s="526"/>
      <c r="B11" s="526"/>
      <c r="C11" s="517"/>
      <c r="D11" s="517"/>
      <c r="E11" s="517"/>
      <c r="F11" s="517"/>
      <c r="G11" s="517"/>
      <c r="H11" s="517"/>
      <c r="I11" s="517"/>
      <c r="J11" s="517"/>
      <c r="K11" s="521"/>
      <c r="L11" s="522"/>
      <c r="M11" s="522"/>
      <c r="N11" s="522"/>
      <c r="O11" s="522"/>
      <c r="P11" s="522"/>
      <c r="Q11" s="523"/>
      <c r="R11" s="517"/>
      <c r="S11" s="517"/>
      <c r="T11" s="517"/>
      <c r="U11" s="517"/>
      <c r="V11" s="517"/>
      <c r="W11" s="517"/>
      <c r="X11" s="517"/>
      <c r="Y11" s="517"/>
      <c r="Z11" s="517"/>
      <c r="AA11" s="517"/>
      <c r="AB11" s="517"/>
      <c r="AC11" s="517"/>
      <c r="AD11" s="517"/>
      <c r="AE11" s="517"/>
      <c r="AF11" s="517"/>
      <c r="AG11" s="517"/>
      <c r="AL11" s="5"/>
      <c r="AM11" s="5"/>
      <c r="AN11" s="5"/>
      <c r="AO11" s="5"/>
      <c r="AP11" s="5"/>
      <c r="AQ11" s="5"/>
    </row>
    <row r="12" spans="1:43" ht="12" customHeight="1">
      <c r="A12" s="526"/>
      <c r="B12" s="526"/>
      <c r="C12" s="584" t="str">
        <f>IF(AND('別紙2-2.代表事業者2者(1)'!C12:I12="",'別紙2-3.代表事業者2者(2)'!C12:I12=""),"",'別紙2-2.代表事業者2者(1)'!C12:I12+'別紙2-3.代表事業者2者(2)'!C12:I12)</f>
        <v/>
      </c>
      <c r="D12" s="584"/>
      <c r="E12" s="584"/>
      <c r="F12" s="584"/>
      <c r="G12" s="584"/>
      <c r="H12" s="584"/>
      <c r="I12" s="584"/>
      <c r="J12" s="4" t="s">
        <v>28</v>
      </c>
      <c r="K12" s="583" t="str">
        <f>IF(OR('別紙2-2.代表事業者2者(1)'!K12:P12="",'別紙2-3.代表事業者2者(2)'!K12:P12=""),"",'別紙2-2.代表事業者2者(1)'!K12:P12+'別紙2-3.代表事業者2者(2)'!K12:P12)</f>
        <v/>
      </c>
      <c r="L12" s="583"/>
      <c r="M12" s="583"/>
      <c r="N12" s="583"/>
      <c r="O12" s="583"/>
      <c r="P12" s="583"/>
      <c r="Q12" s="4" t="s">
        <v>28</v>
      </c>
      <c r="R12" s="583" t="str">
        <f>IF(OR('別紙2-2.代表事業者2者(1)'!R12:X12="",'別紙2-3.代表事業者2者(2)'!R12:X12=""),"",'別紙2-2.代表事業者2者(1)'!R12:X12+'別紙2-3.代表事業者2者(2)'!R12:X12)</f>
        <v/>
      </c>
      <c r="S12" s="583" t="str">
        <f t="shared" ref="S12:X12" si="2">IF(OR(O12="",Q12=""),"",O12-Q12)</f>
        <v/>
      </c>
      <c r="T12" s="583" t="str">
        <f t="shared" si="2"/>
        <v/>
      </c>
      <c r="U12" s="583" t="str">
        <f t="shared" si="2"/>
        <v/>
      </c>
      <c r="V12" s="583" t="str">
        <f t="shared" si="2"/>
        <v/>
      </c>
      <c r="W12" s="583" t="str">
        <f t="shared" si="2"/>
        <v/>
      </c>
      <c r="X12" s="583" t="str">
        <f t="shared" si="2"/>
        <v/>
      </c>
      <c r="Y12" s="4" t="s">
        <v>28</v>
      </c>
      <c r="Z12" s="583" t="str">
        <f>IF(OR('別紙2-2.代表事業者2者(1)'!Z12:AF12="",'別紙2-3.代表事業者2者(2)'!Z12:AF12=""),"",MIN('別紙2-2.代表事業者2者(1)'!Z12:AF12+'別紙2-3.代表事業者2者(2)'!Z12:AF12,事業のパラメータ!AF8))</f>
        <v/>
      </c>
      <c r="AA12" s="583" t="str">
        <f t="shared" ref="AA12:AF12" si="3">IF(OR(W12="",Y12=""),"",W12-Y12)</f>
        <v/>
      </c>
      <c r="AB12" s="583" t="str">
        <f t="shared" si="3"/>
        <v/>
      </c>
      <c r="AC12" s="583" t="str">
        <f t="shared" si="3"/>
        <v/>
      </c>
      <c r="AD12" s="583" t="str">
        <f t="shared" si="3"/>
        <v/>
      </c>
      <c r="AE12" s="583" t="str">
        <f t="shared" si="3"/>
        <v/>
      </c>
      <c r="AF12" s="583" t="str">
        <f t="shared" si="3"/>
        <v/>
      </c>
      <c r="AG12" s="4" t="s">
        <v>28</v>
      </c>
    </row>
    <row r="13" spans="1:43" ht="12" customHeight="1">
      <c r="A13" s="585" t="s">
        <v>83</v>
      </c>
      <c r="B13" s="586"/>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row>
    <row r="14" spans="1:43" ht="12" customHeight="1">
      <c r="A14" s="500" t="s">
        <v>84</v>
      </c>
      <c r="B14" s="500"/>
      <c r="C14" s="500"/>
      <c r="D14" s="500"/>
      <c r="E14" s="500"/>
      <c r="F14" s="500"/>
      <c r="G14" s="503" t="s">
        <v>85</v>
      </c>
      <c r="H14" s="504"/>
      <c r="I14" s="504"/>
      <c r="J14" s="504"/>
      <c r="K14" s="504"/>
      <c r="L14" s="505"/>
      <c r="M14" s="509" t="s">
        <v>86</v>
      </c>
      <c r="N14" s="509"/>
      <c r="O14" s="509"/>
      <c r="P14" s="509"/>
      <c r="Q14" s="509"/>
      <c r="R14" s="509"/>
      <c r="S14" s="509"/>
      <c r="T14" s="509"/>
      <c r="U14" s="509"/>
      <c r="V14" s="509"/>
      <c r="W14" s="509"/>
      <c r="X14" s="509"/>
      <c r="Y14" s="509"/>
      <c r="Z14" s="509"/>
      <c r="AA14" s="509"/>
      <c r="AB14" s="509"/>
      <c r="AC14" s="510"/>
      <c r="AD14" s="500" t="s">
        <v>87</v>
      </c>
      <c r="AE14" s="500"/>
      <c r="AF14" s="500"/>
      <c r="AG14" s="500"/>
    </row>
    <row r="15" spans="1:43" ht="12" customHeight="1">
      <c r="A15" s="500"/>
      <c r="B15" s="500"/>
      <c r="C15" s="500"/>
      <c r="D15" s="500"/>
      <c r="E15" s="500"/>
      <c r="F15" s="500"/>
      <c r="G15" s="506"/>
      <c r="H15" s="507"/>
      <c r="I15" s="507"/>
      <c r="J15" s="507"/>
      <c r="K15" s="507"/>
      <c r="L15" s="508"/>
      <c r="M15" s="511" t="s">
        <v>88</v>
      </c>
      <c r="N15" s="511"/>
      <c r="O15" s="511"/>
      <c r="P15" s="511"/>
      <c r="Q15" s="511"/>
      <c r="R15" s="511"/>
      <c r="S15" s="511"/>
      <c r="T15" s="511"/>
      <c r="U15" s="511"/>
      <c r="V15" s="511"/>
      <c r="W15" s="511"/>
      <c r="X15" s="512"/>
      <c r="Y15" s="500" t="s">
        <v>85</v>
      </c>
      <c r="Z15" s="500"/>
      <c r="AA15" s="500"/>
      <c r="AB15" s="500"/>
      <c r="AC15" s="500"/>
      <c r="AD15" s="500"/>
      <c r="AE15" s="500"/>
      <c r="AF15" s="500"/>
      <c r="AG15" s="500"/>
    </row>
    <row r="16" spans="1:43" ht="12" customHeight="1">
      <c r="A16" s="528"/>
      <c r="B16" s="529"/>
      <c r="C16" s="529"/>
      <c r="D16" s="529"/>
      <c r="E16" s="529"/>
      <c r="F16" s="530"/>
      <c r="G16" s="531"/>
      <c r="H16" s="532"/>
      <c r="I16" s="532"/>
      <c r="J16" s="532"/>
      <c r="K16" s="532"/>
      <c r="L16" s="115"/>
      <c r="M16" s="533"/>
      <c r="N16" s="534"/>
      <c r="O16" s="534"/>
      <c r="P16" s="534"/>
      <c r="Q16" s="534"/>
      <c r="R16" s="534"/>
      <c r="S16" s="534"/>
      <c r="T16" s="534"/>
      <c r="U16" s="534"/>
      <c r="V16" s="534"/>
      <c r="W16" s="534"/>
      <c r="X16" s="535"/>
      <c r="Y16" s="531"/>
      <c r="Z16" s="532"/>
      <c r="AA16" s="532"/>
      <c r="AB16" s="532"/>
      <c r="AC16" s="536"/>
      <c r="AD16" s="528"/>
      <c r="AE16" s="529"/>
      <c r="AF16" s="529"/>
      <c r="AG16" s="530"/>
    </row>
    <row r="17" spans="1:33" ht="12" customHeight="1">
      <c r="A17" s="537"/>
      <c r="B17" s="538"/>
      <c r="C17" s="538"/>
      <c r="D17" s="538"/>
      <c r="E17" s="538"/>
      <c r="F17" s="539"/>
      <c r="G17" s="540"/>
      <c r="H17" s="541"/>
      <c r="I17" s="541"/>
      <c r="J17" s="541"/>
      <c r="K17" s="541"/>
      <c r="L17" s="116"/>
      <c r="M17" s="542"/>
      <c r="N17" s="543"/>
      <c r="O17" s="543"/>
      <c r="P17" s="543"/>
      <c r="Q17" s="543"/>
      <c r="R17" s="543"/>
      <c r="S17" s="543"/>
      <c r="T17" s="543"/>
      <c r="U17" s="543"/>
      <c r="V17" s="543"/>
      <c r="W17" s="543"/>
      <c r="X17" s="544"/>
      <c r="Y17" s="540"/>
      <c r="Z17" s="541"/>
      <c r="AA17" s="541"/>
      <c r="AB17" s="541"/>
      <c r="AC17" s="545"/>
      <c r="AD17" s="537"/>
      <c r="AE17" s="538"/>
      <c r="AF17" s="538"/>
      <c r="AG17" s="539"/>
    </row>
    <row r="18" spans="1:33" ht="12" customHeight="1">
      <c r="A18" s="537"/>
      <c r="B18" s="538"/>
      <c r="C18" s="538"/>
      <c r="D18" s="538"/>
      <c r="E18" s="538"/>
      <c r="F18" s="539"/>
      <c r="G18" s="540"/>
      <c r="H18" s="541"/>
      <c r="I18" s="541"/>
      <c r="J18" s="541"/>
      <c r="K18" s="541"/>
      <c r="L18" s="116"/>
      <c r="M18" s="542"/>
      <c r="N18" s="543"/>
      <c r="O18" s="543"/>
      <c r="P18" s="543"/>
      <c r="Q18" s="543"/>
      <c r="R18" s="543"/>
      <c r="S18" s="543"/>
      <c r="T18" s="543"/>
      <c r="U18" s="543"/>
      <c r="V18" s="543"/>
      <c r="W18" s="543"/>
      <c r="X18" s="544"/>
      <c r="Y18" s="540"/>
      <c r="Z18" s="541"/>
      <c r="AA18" s="541"/>
      <c r="AB18" s="541"/>
      <c r="AC18" s="545"/>
      <c r="AD18" s="537"/>
      <c r="AE18" s="538"/>
      <c r="AF18" s="538"/>
      <c r="AG18" s="539"/>
    </row>
    <row r="19" spans="1:33" ht="12" customHeight="1">
      <c r="A19" s="537"/>
      <c r="B19" s="538"/>
      <c r="C19" s="538"/>
      <c r="D19" s="538"/>
      <c r="E19" s="538"/>
      <c r="F19" s="539"/>
      <c r="G19" s="540"/>
      <c r="H19" s="541"/>
      <c r="I19" s="541"/>
      <c r="J19" s="541"/>
      <c r="K19" s="541"/>
      <c r="L19" s="116"/>
      <c r="M19" s="542"/>
      <c r="N19" s="543"/>
      <c r="O19" s="543"/>
      <c r="P19" s="543"/>
      <c r="Q19" s="543"/>
      <c r="R19" s="543"/>
      <c r="S19" s="543"/>
      <c r="T19" s="543"/>
      <c r="U19" s="543"/>
      <c r="V19" s="543"/>
      <c r="W19" s="543"/>
      <c r="X19" s="544"/>
      <c r="Y19" s="540"/>
      <c r="Z19" s="541"/>
      <c r="AA19" s="541"/>
      <c r="AB19" s="541"/>
      <c r="AC19" s="545"/>
      <c r="AD19" s="537"/>
      <c r="AE19" s="538"/>
      <c r="AF19" s="538"/>
      <c r="AG19" s="539"/>
    </row>
    <row r="20" spans="1:33" ht="12" customHeight="1">
      <c r="A20" s="537"/>
      <c r="B20" s="538"/>
      <c r="C20" s="538"/>
      <c r="D20" s="538"/>
      <c r="E20" s="538"/>
      <c r="F20" s="539"/>
      <c r="G20" s="540"/>
      <c r="H20" s="541"/>
      <c r="I20" s="541"/>
      <c r="J20" s="541"/>
      <c r="K20" s="541"/>
      <c r="L20" s="116"/>
      <c r="M20" s="542"/>
      <c r="N20" s="543"/>
      <c r="O20" s="543"/>
      <c r="P20" s="543"/>
      <c r="Q20" s="543"/>
      <c r="R20" s="543"/>
      <c r="S20" s="543"/>
      <c r="T20" s="543"/>
      <c r="U20" s="543"/>
      <c r="V20" s="543"/>
      <c r="W20" s="543"/>
      <c r="X20" s="544"/>
      <c r="Y20" s="540"/>
      <c r="Z20" s="541"/>
      <c r="AA20" s="541"/>
      <c r="AB20" s="541"/>
      <c r="AC20" s="545"/>
      <c r="AD20" s="537"/>
      <c r="AE20" s="538"/>
      <c r="AF20" s="538"/>
      <c r="AG20" s="539"/>
    </row>
    <row r="21" spans="1:33" ht="12" customHeight="1">
      <c r="A21" s="537"/>
      <c r="B21" s="538"/>
      <c r="C21" s="538"/>
      <c r="D21" s="538"/>
      <c r="E21" s="538"/>
      <c r="F21" s="539"/>
      <c r="G21" s="540"/>
      <c r="H21" s="541"/>
      <c r="I21" s="541"/>
      <c r="J21" s="541"/>
      <c r="K21" s="541"/>
      <c r="L21" s="116"/>
      <c r="M21" s="542"/>
      <c r="N21" s="543"/>
      <c r="O21" s="543"/>
      <c r="P21" s="543"/>
      <c r="Q21" s="543"/>
      <c r="R21" s="543"/>
      <c r="S21" s="543"/>
      <c r="T21" s="543"/>
      <c r="U21" s="543"/>
      <c r="V21" s="543"/>
      <c r="W21" s="543"/>
      <c r="X21" s="544"/>
      <c r="Y21" s="540"/>
      <c r="Z21" s="541"/>
      <c r="AA21" s="541"/>
      <c r="AB21" s="541"/>
      <c r="AC21" s="545"/>
      <c r="AD21" s="537"/>
      <c r="AE21" s="538"/>
      <c r="AF21" s="538"/>
      <c r="AG21" s="539"/>
    </row>
    <row r="22" spans="1:33" ht="12" customHeight="1">
      <c r="A22" s="537"/>
      <c r="B22" s="538"/>
      <c r="C22" s="538"/>
      <c r="D22" s="538"/>
      <c r="E22" s="538"/>
      <c r="F22" s="539"/>
      <c r="G22" s="540"/>
      <c r="H22" s="541"/>
      <c r="I22" s="541"/>
      <c r="J22" s="541"/>
      <c r="K22" s="541"/>
      <c r="L22" s="116"/>
      <c r="M22" s="542"/>
      <c r="N22" s="543"/>
      <c r="O22" s="543"/>
      <c r="P22" s="543"/>
      <c r="Q22" s="543"/>
      <c r="R22" s="543"/>
      <c r="S22" s="543"/>
      <c r="T22" s="543"/>
      <c r="U22" s="543"/>
      <c r="V22" s="543"/>
      <c r="W22" s="543"/>
      <c r="X22" s="544"/>
      <c r="Y22" s="540"/>
      <c r="Z22" s="541"/>
      <c r="AA22" s="541"/>
      <c r="AB22" s="541"/>
      <c r="AC22" s="545"/>
      <c r="AD22" s="537"/>
      <c r="AE22" s="538"/>
      <c r="AF22" s="538"/>
      <c r="AG22" s="539"/>
    </row>
    <row r="23" spans="1:33" ht="12" customHeight="1">
      <c r="A23" s="537"/>
      <c r="B23" s="538"/>
      <c r="C23" s="538"/>
      <c r="D23" s="538"/>
      <c r="E23" s="538"/>
      <c r="F23" s="539"/>
      <c r="G23" s="540"/>
      <c r="H23" s="541"/>
      <c r="I23" s="541"/>
      <c r="J23" s="541"/>
      <c r="K23" s="541"/>
      <c r="L23" s="116"/>
      <c r="M23" s="542"/>
      <c r="N23" s="543"/>
      <c r="O23" s="543"/>
      <c r="P23" s="543"/>
      <c r="Q23" s="543"/>
      <c r="R23" s="543"/>
      <c r="S23" s="543"/>
      <c r="T23" s="543"/>
      <c r="U23" s="543"/>
      <c r="V23" s="543"/>
      <c r="W23" s="543"/>
      <c r="X23" s="544"/>
      <c r="Y23" s="540"/>
      <c r="Z23" s="541"/>
      <c r="AA23" s="541"/>
      <c r="AB23" s="541"/>
      <c r="AC23" s="545"/>
      <c r="AD23" s="537"/>
      <c r="AE23" s="538"/>
      <c r="AF23" s="538"/>
      <c r="AG23" s="539"/>
    </row>
    <row r="24" spans="1:33" ht="12" customHeight="1">
      <c r="A24" s="537"/>
      <c r="B24" s="538"/>
      <c r="C24" s="538"/>
      <c r="D24" s="538"/>
      <c r="E24" s="538"/>
      <c r="F24" s="539"/>
      <c r="G24" s="540"/>
      <c r="H24" s="541"/>
      <c r="I24" s="541"/>
      <c r="J24" s="541"/>
      <c r="K24" s="541"/>
      <c r="L24" s="116"/>
      <c r="M24" s="542"/>
      <c r="N24" s="543"/>
      <c r="O24" s="543"/>
      <c r="P24" s="543"/>
      <c r="Q24" s="543"/>
      <c r="R24" s="543"/>
      <c r="S24" s="543"/>
      <c r="T24" s="543"/>
      <c r="U24" s="543"/>
      <c r="V24" s="543"/>
      <c r="W24" s="543"/>
      <c r="X24" s="544"/>
      <c r="Y24" s="540"/>
      <c r="Z24" s="541"/>
      <c r="AA24" s="541"/>
      <c r="AB24" s="541"/>
      <c r="AC24" s="545"/>
      <c r="AD24" s="537"/>
      <c r="AE24" s="538"/>
      <c r="AF24" s="538"/>
      <c r="AG24" s="539"/>
    </row>
    <row r="25" spans="1:33" ht="12" customHeight="1">
      <c r="A25" s="537"/>
      <c r="B25" s="538"/>
      <c r="C25" s="538"/>
      <c r="D25" s="538"/>
      <c r="E25" s="538"/>
      <c r="F25" s="539"/>
      <c r="G25" s="540"/>
      <c r="H25" s="541"/>
      <c r="I25" s="541"/>
      <c r="J25" s="541"/>
      <c r="K25" s="541"/>
      <c r="L25" s="116"/>
      <c r="M25" s="542"/>
      <c r="N25" s="543"/>
      <c r="O25" s="543"/>
      <c r="P25" s="543"/>
      <c r="Q25" s="543"/>
      <c r="R25" s="543"/>
      <c r="S25" s="543"/>
      <c r="T25" s="543"/>
      <c r="U25" s="543"/>
      <c r="V25" s="543"/>
      <c r="W25" s="543"/>
      <c r="X25" s="544"/>
      <c r="Y25" s="540"/>
      <c r="Z25" s="541"/>
      <c r="AA25" s="541"/>
      <c r="AB25" s="541"/>
      <c r="AC25" s="545"/>
      <c r="AD25" s="537"/>
      <c r="AE25" s="538"/>
      <c r="AF25" s="538"/>
      <c r="AG25" s="539"/>
    </row>
    <row r="26" spans="1:33" ht="12" customHeight="1">
      <c r="A26" s="537"/>
      <c r="B26" s="538"/>
      <c r="C26" s="538"/>
      <c r="D26" s="538"/>
      <c r="E26" s="538"/>
      <c r="F26" s="539"/>
      <c r="G26" s="540"/>
      <c r="H26" s="541"/>
      <c r="I26" s="541"/>
      <c r="J26" s="541"/>
      <c r="K26" s="541"/>
      <c r="L26" s="116"/>
      <c r="M26" s="587"/>
      <c r="N26" s="588"/>
      <c r="O26" s="588"/>
      <c r="P26" s="588"/>
      <c r="Q26" s="588"/>
      <c r="R26" s="588"/>
      <c r="S26" s="588"/>
      <c r="T26" s="588"/>
      <c r="U26" s="588"/>
      <c r="V26" s="588"/>
      <c r="W26" s="588"/>
      <c r="X26" s="589"/>
      <c r="Y26" s="540"/>
      <c r="Z26" s="541"/>
      <c r="AA26" s="541"/>
      <c r="AB26" s="541"/>
      <c r="AC26" s="545"/>
      <c r="AD26" s="537"/>
      <c r="AE26" s="538"/>
      <c r="AF26" s="538"/>
      <c r="AG26" s="539"/>
    </row>
    <row r="27" spans="1:33" ht="12" customHeight="1">
      <c r="A27" s="537"/>
      <c r="B27" s="538"/>
      <c r="C27" s="538"/>
      <c r="D27" s="538"/>
      <c r="E27" s="538"/>
      <c r="F27" s="539"/>
      <c r="G27" s="540"/>
      <c r="H27" s="541"/>
      <c r="I27" s="541"/>
      <c r="J27" s="541"/>
      <c r="K27" s="541"/>
      <c r="L27" s="116"/>
      <c r="M27" s="542"/>
      <c r="N27" s="543"/>
      <c r="O27" s="543"/>
      <c r="P27" s="543"/>
      <c r="Q27" s="543"/>
      <c r="R27" s="543"/>
      <c r="S27" s="543"/>
      <c r="T27" s="543"/>
      <c r="U27" s="543"/>
      <c r="V27" s="543"/>
      <c r="W27" s="543"/>
      <c r="X27" s="544"/>
      <c r="Y27" s="540"/>
      <c r="Z27" s="541"/>
      <c r="AA27" s="541"/>
      <c r="AB27" s="541"/>
      <c r="AC27" s="545"/>
      <c r="AD27" s="537"/>
      <c r="AE27" s="538"/>
      <c r="AF27" s="538"/>
      <c r="AG27" s="539"/>
    </row>
    <row r="28" spans="1:33" ht="12" customHeight="1">
      <c r="A28" s="537"/>
      <c r="B28" s="538"/>
      <c r="C28" s="538"/>
      <c r="D28" s="538"/>
      <c r="E28" s="538"/>
      <c r="F28" s="539"/>
      <c r="G28" s="540"/>
      <c r="H28" s="541"/>
      <c r="I28" s="541"/>
      <c r="J28" s="541"/>
      <c r="K28" s="541"/>
      <c r="L28" s="116"/>
      <c r="M28" s="542"/>
      <c r="N28" s="543"/>
      <c r="O28" s="543"/>
      <c r="P28" s="543"/>
      <c r="Q28" s="543"/>
      <c r="R28" s="543"/>
      <c r="S28" s="543"/>
      <c r="T28" s="543"/>
      <c r="U28" s="543"/>
      <c r="V28" s="543"/>
      <c r="W28" s="543"/>
      <c r="X28" s="544"/>
      <c r="Y28" s="540"/>
      <c r="Z28" s="541"/>
      <c r="AA28" s="541"/>
      <c r="AB28" s="541"/>
      <c r="AC28" s="545"/>
      <c r="AD28" s="537"/>
      <c r="AE28" s="538"/>
      <c r="AF28" s="538"/>
      <c r="AG28" s="539"/>
    </row>
    <row r="29" spans="1:33" ht="12" customHeight="1">
      <c r="A29" s="537"/>
      <c r="B29" s="538"/>
      <c r="C29" s="538"/>
      <c r="D29" s="538"/>
      <c r="E29" s="538"/>
      <c r="F29" s="539"/>
      <c r="G29" s="540"/>
      <c r="H29" s="541"/>
      <c r="I29" s="541"/>
      <c r="J29" s="541"/>
      <c r="K29" s="541"/>
      <c r="L29" s="116"/>
      <c r="M29" s="542"/>
      <c r="N29" s="543"/>
      <c r="O29" s="543"/>
      <c r="P29" s="543"/>
      <c r="Q29" s="543"/>
      <c r="R29" s="543"/>
      <c r="S29" s="543"/>
      <c r="T29" s="543"/>
      <c r="U29" s="543"/>
      <c r="V29" s="543"/>
      <c r="W29" s="543"/>
      <c r="X29" s="544"/>
      <c r="Y29" s="540"/>
      <c r="Z29" s="541"/>
      <c r="AA29" s="541"/>
      <c r="AB29" s="541"/>
      <c r="AC29" s="545"/>
      <c r="AD29" s="537"/>
      <c r="AE29" s="538"/>
      <c r="AF29" s="538"/>
      <c r="AG29" s="539"/>
    </row>
    <row r="30" spans="1:33" ht="12" customHeight="1">
      <c r="A30" s="537"/>
      <c r="B30" s="538"/>
      <c r="C30" s="538"/>
      <c r="D30" s="538"/>
      <c r="E30" s="538"/>
      <c r="F30" s="539"/>
      <c r="G30" s="540"/>
      <c r="H30" s="541"/>
      <c r="I30" s="541"/>
      <c r="J30" s="541"/>
      <c r="K30" s="541"/>
      <c r="L30" s="116"/>
      <c r="M30" s="542"/>
      <c r="N30" s="543"/>
      <c r="O30" s="543"/>
      <c r="P30" s="543"/>
      <c r="Q30" s="543"/>
      <c r="R30" s="543"/>
      <c r="S30" s="543"/>
      <c r="T30" s="543"/>
      <c r="U30" s="543"/>
      <c r="V30" s="543"/>
      <c r="W30" s="543"/>
      <c r="X30" s="544"/>
      <c r="Y30" s="540"/>
      <c r="Z30" s="541"/>
      <c r="AA30" s="541"/>
      <c r="AB30" s="541"/>
      <c r="AC30" s="545"/>
      <c r="AD30" s="537"/>
      <c r="AE30" s="538"/>
      <c r="AF30" s="538"/>
      <c r="AG30" s="539"/>
    </row>
    <row r="31" spans="1:33" ht="12" customHeight="1">
      <c r="A31" s="537"/>
      <c r="B31" s="538"/>
      <c r="C31" s="538"/>
      <c r="D31" s="538"/>
      <c r="E31" s="538"/>
      <c r="F31" s="539"/>
      <c r="G31" s="540"/>
      <c r="H31" s="541"/>
      <c r="I31" s="541"/>
      <c r="J31" s="541"/>
      <c r="K31" s="541"/>
      <c r="L31" s="116"/>
      <c r="M31" s="542"/>
      <c r="N31" s="543"/>
      <c r="O31" s="543"/>
      <c r="P31" s="543"/>
      <c r="Q31" s="543"/>
      <c r="R31" s="543"/>
      <c r="S31" s="543"/>
      <c r="T31" s="543"/>
      <c r="U31" s="543"/>
      <c r="V31" s="543"/>
      <c r="W31" s="543"/>
      <c r="X31" s="544"/>
      <c r="Y31" s="540"/>
      <c r="Z31" s="541"/>
      <c r="AA31" s="541"/>
      <c r="AB31" s="541"/>
      <c r="AC31" s="545"/>
      <c r="AD31" s="537"/>
      <c r="AE31" s="538"/>
      <c r="AF31" s="538"/>
      <c r="AG31" s="539"/>
    </row>
    <row r="32" spans="1:33" ht="12" customHeight="1">
      <c r="A32" s="537"/>
      <c r="B32" s="538"/>
      <c r="C32" s="538"/>
      <c r="D32" s="538"/>
      <c r="E32" s="538"/>
      <c r="F32" s="539"/>
      <c r="G32" s="540"/>
      <c r="H32" s="541"/>
      <c r="I32" s="541"/>
      <c r="J32" s="541"/>
      <c r="K32" s="541"/>
      <c r="L32" s="116"/>
      <c r="M32" s="542"/>
      <c r="N32" s="543"/>
      <c r="O32" s="543"/>
      <c r="P32" s="543"/>
      <c r="Q32" s="543"/>
      <c r="R32" s="543"/>
      <c r="S32" s="543"/>
      <c r="T32" s="543"/>
      <c r="U32" s="543"/>
      <c r="V32" s="543"/>
      <c r="W32" s="543"/>
      <c r="X32" s="544"/>
      <c r="Y32" s="540"/>
      <c r="Z32" s="541"/>
      <c r="AA32" s="541"/>
      <c r="AB32" s="541"/>
      <c r="AC32" s="545"/>
      <c r="AD32" s="537"/>
      <c r="AE32" s="538"/>
      <c r="AF32" s="538"/>
      <c r="AG32" s="539"/>
    </row>
    <row r="33" spans="1:33" ht="12" customHeight="1">
      <c r="A33" s="537"/>
      <c r="B33" s="538"/>
      <c r="C33" s="538"/>
      <c r="D33" s="538"/>
      <c r="E33" s="538"/>
      <c r="F33" s="539"/>
      <c r="G33" s="540"/>
      <c r="H33" s="541"/>
      <c r="I33" s="541"/>
      <c r="J33" s="541"/>
      <c r="K33" s="541"/>
      <c r="L33" s="116"/>
      <c r="M33" s="542"/>
      <c r="N33" s="543"/>
      <c r="O33" s="543"/>
      <c r="P33" s="543"/>
      <c r="Q33" s="543"/>
      <c r="R33" s="543"/>
      <c r="S33" s="543"/>
      <c r="T33" s="543"/>
      <c r="U33" s="543"/>
      <c r="V33" s="543"/>
      <c r="W33" s="543"/>
      <c r="X33" s="544"/>
      <c r="Y33" s="540"/>
      <c r="Z33" s="541"/>
      <c r="AA33" s="541"/>
      <c r="AB33" s="541"/>
      <c r="AC33" s="545"/>
      <c r="AD33" s="537"/>
      <c r="AE33" s="538"/>
      <c r="AF33" s="538"/>
      <c r="AG33" s="539"/>
    </row>
    <row r="34" spans="1:33" ht="12" customHeight="1">
      <c r="A34" s="537"/>
      <c r="B34" s="538"/>
      <c r="C34" s="538"/>
      <c r="D34" s="538"/>
      <c r="E34" s="538"/>
      <c r="F34" s="539"/>
      <c r="G34" s="540"/>
      <c r="H34" s="541"/>
      <c r="I34" s="541"/>
      <c r="J34" s="541"/>
      <c r="K34" s="541"/>
      <c r="L34" s="116"/>
      <c r="M34" s="542"/>
      <c r="N34" s="543"/>
      <c r="O34" s="543"/>
      <c r="P34" s="543"/>
      <c r="Q34" s="543"/>
      <c r="R34" s="543"/>
      <c r="S34" s="543"/>
      <c r="T34" s="543"/>
      <c r="U34" s="543"/>
      <c r="V34" s="543"/>
      <c r="W34" s="543"/>
      <c r="X34" s="544"/>
      <c r="Y34" s="540"/>
      <c r="Z34" s="541"/>
      <c r="AA34" s="541"/>
      <c r="AB34" s="541"/>
      <c r="AC34" s="545"/>
      <c r="AD34" s="537"/>
      <c r="AE34" s="538"/>
      <c r="AF34" s="538"/>
      <c r="AG34" s="539"/>
    </row>
    <row r="35" spans="1:33" ht="12" customHeight="1">
      <c r="A35" s="537"/>
      <c r="B35" s="538"/>
      <c r="C35" s="538"/>
      <c r="D35" s="538"/>
      <c r="E35" s="538"/>
      <c r="F35" s="539"/>
      <c r="G35" s="540"/>
      <c r="H35" s="541"/>
      <c r="I35" s="541"/>
      <c r="J35" s="541"/>
      <c r="K35" s="541"/>
      <c r="L35" s="116"/>
      <c r="M35" s="542"/>
      <c r="N35" s="543"/>
      <c r="O35" s="543"/>
      <c r="P35" s="543"/>
      <c r="Q35" s="543"/>
      <c r="R35" s="543"/>
      <c r="S35" s="543"/>
      <c r="T35" s="543"/>
      <c r="U35" s="543"/>
      <c r="V35" s="543"/>
      <c r="W35" s="543"/>
      <c r="X35" s="544"/>
      <c r="Y35" s="540"/>
      <c r="Z35" s="541"/>
      <c r="AA35" s="541"/>
      <c r="AB35" s="541"/>
      <c r="AC35" s="545"/>
      <c r="AD35" s="537"/>
      <c r="AE35" s="538"/>
      <c r="AF35" s="538"/>
      <c r="AG35" s="539"/>
    </row>
    <row r="36" spans="1:33" ht="12" customHeight="1">
      <c r="A36" s="537"/>
      <c r="B36" s="538"/>
      <c r="C36" s="538"/>
      <c r="D36" s="538"/>
      <c r="E36" s="538"/>
      <c r="F36" s="539"/>
      <c r="G36" s="540"/>
      <c r="H36" s="541"/>
      <c r="I36" s="541"/>
      <c r="J36" s="541"/>
      <c r="K36" s="541"/>
      <c r="L36" s="116"/>
      <c r="M36" s="542"/>
      <c r="N36" s="543"/>
      <c r="O36" s="543"/>
      <c r="P36" s="543"/>
      <c r="Q36" s="543"/>
      <c r="R36" s="543"/>
      <c r="S36" s="543"/>
      <c r="T36" s="543"/>
      <c r="U36" s="543"/>
      <c r="V36" s="543"/>
      <c r="W36" s="543"/>
      <c r="X36" s="544"/>
      <c r="Y36" s="540"/>
      <c r="Z36" s="541"/>
      <c r="AA36" s="541"/>
      <c r="AB36" s="541"/>
      <c r="AC36" s="545"/>
      <c r="AD36" s="537"/>
      <c r="AE36" s="538"/>
      <c r="AF36" s="538"/>
      <c r="AG36" s="539"/>
    </row>
    <row r="37" spans="1:33" ht="12" customHeight="1">
      <c r="A37" s="537"/>
      <c r="B37" s="538"/>
      <c r="C37" s="538"/>
      <c r="D37" s="538"/>
      <c r="E37" s="538"/>
      <c r="F37" s="539"/>
      <c r="G37" s="540"/>
      <c r="H37" s="541"/>
      <c r="I37" s="541"/>
      <c r="J37" s="541"/>
      <c r="K37" s="541"/>
      <c r="L37" s="116"/>
      <c r="M37" s="542"/>
      <c r="N37" s="543"/>
      <c r="O37" s="543"/>
      <c r="P37" s="543"/>
      <c r="Q37" s="543"/>
      <c r="R37" s="543"/>
      <c r="S37" s="543"/>
      <c r="T37" s="543"/>
      <c r="U37" s="543"/>
      <c r="V37" s="543"/>
      <c r="W37" s="543"/>
      <c r="X37" s="544"/>
      <c r="Y37" s="540"/>
      <c r="Z37" s="541"/>
      <c r="AA37" s="541"/>
      <c r="AB37" s="541"/>
      <c r="AC37" s="545"/>
      <c r="AD37" s="537"/>
      <c r="AE37" s="538"/>
      <c r="AF37" s="538"/>
      <c r="AG37" s="539"/>
    </row>
    <row r="38" spans="1:33" ht="12" customHeight="1">
      <c r="A38" s="537"/>
      <c r="B38" s="538"/>
      <c r="C38" s="538"/>
      <c r="D38" s="538"/>
      <c r="E38" s="538"/>
      <c r="F38" s="539"/>
      <c r="G38" s="540"/>
      <c r="H38" s="541"/>
      <c r="I38" s="541"/>
      <c r="J38" s="541"/>
      <c r="K38" s="541"/>
      <c r="L38" s="116"/>
      <c r="M38" s="542"/>
      <c r="N38" s="543"/>
      <c r="O38" s="543"/>
      <c r="P38" s="543"/>
      <c r="Q38" s="543"/>
      <c r="R38" s="543"/>
      <c r="S38" s="543"/>
      <c r="T38" s="543"/>
      <c r="U38" s="543"/>
      <c r="V38" s="543"/>
      <c r="W38" s="543"/>
      <c r="X38" s="544"/>
      <c r="Y38" s="540"/>
      <c r="Z38" s="541"/>
      <c r="AA38" s="541"/>
      <c r="AB38" s="541"/>
      <c r="AC38" s="545"/>
      <c r="AD38" s="537"/>
      <c r="AE38" s="538"/>
      <c r="AF38" s="538"/>
      <c r="AG38" s="539"/>
    </row>
    <row r="39" spans="1:33" ht="12" customHeight="1">
      <c r="A39" s="537"/>
      <c r="B39" s="538"/>
      <c r="C39" s="538"/>
      <c r="D39" s="538"/>
      <c r="E39" s="538"/>
      <c r="F39" s="539"/>
      <c r="G39" s="540"/>
      <c r="H39" s="541"/>
      <c r="I39" s="541"/>
      <c r="J39" s="541"/>
      <c r="K39" s="541"/>
      <c r="L39" s="116"/>
      <c r="M39" s="542"/>
      <c r="N39" s="543"/>
      <c r="O39" s="543"/>
      <c r="P39" s="543"/>
      <c r="Q39" s="543"/>
      <c r="R39" s="543"/>
      <c r="S39" s="543"/>
      <c r="T39" s="543"/>
      <c r="U39" s="543"/>
      <c r="V39" s="543"/>
      <c r="W39" s="543"/>
      <c r="X39" s="544"/>
      <c r="Y39" s="540"/>
      <c r="Z39" s="541"/>
      <c r="AA39" s="541"/>
      <c r="AB39" s="541"/>
      <c r="AC39" s="545"/>
      <c r="AD39" s="537"/>
      <c r="AE39" s="538"/>
      <c r="AF39" s="538"/>
      <c r="AG39" s="539"/>
    </row>
    <row r="40" spans="1:33" ht="12" customHeight="1">
      <c r="A40" s="537"/>
      <c r="B40" s="538"/>
      <c r="C40" s="538"/>
      <c r="D40" s="538"/>
      <c r="E40" s="538"/>
      <c r="F40" s="539"/>
      <c r="G40" s="540"/>
      <c r="H40" s="541"/>
      <c r="I40" s="541"/>
      <c r="J40" s="541"/>
      <c r="K40" s="541"/>
      <c r="L40" s="116"/>
      <c r="M40" s="542"/>
      <c r="N40" s="543"/>
      <c r="O40" s="543"/>
      <c r="P40" s="543"/>
      <c r="Q40" s="543"/>
      <c r="R40" s="543"/>
      <c r="S40" s="543"/>
      <c r="T40" s="543"/>
      <c r="U40" s="543"/>
      <c r="V40" s="543"/>
      <c r="W40" s="543"/>
      <c r="X40" s="544"/>
      <c r="Y40" s="540"/>
      <c r="Z40" s="541"/>
      <c r="AA40" s="541"/>
      <c r="AB40" s="541"/>
      <c r="AC40" s="545"/>
      <c r="AD40" s="537"/>
      <c r="AE40" s="538"/>
      <c r="AF40" s="538"/>
      <c r="AG40" s="539"/>
    </row>
    <row r="41" spans="1:33" ht="12" customHeight="1">
      <c r="A41" s="537"/>
      <c r="B41" s="538"/>
      <c r="C41" s="538"/>
      <c r="D41" s="538"/>
      <c r="E41" s="538"/>
      <c r="F41" s="539"/>
      <c r="G41" s="540"/>
      <c r="H41" s="541"/>
      <c r="I41" s="541"/>
      <c r="J41" s="541"/>
      <c r="K41" s="541"/>
      <c r="L41" s="116"/>
      <c r="M41" s="542"/>
      <c r="N41" s="543"/>
      <c r="O41" s="543"/>
      <c r="P41" s="543"/>
      <c r="Q41" s="543"/>
      <c r="R41" s="543"/>
      <c r="S41" s="543"/>
      <c r="T41" s="543"/>
      <c r="U41" s="543"/>
      <c r="V41" s="543"/>
      <c r="W41" s="543"/>
      <c r="X41" s="544"/>
      <c r="Y41" s="540"/>
      <c r="Z41" s="541"/>
      <c r="AA41" s="541"/>
      <c r="AB41" s="541"/>
      <c r="AC41" s="545"/>
      <c r="AD41" s="537"/>
      <c r="AE41" s="538"/>
      <c r="AF41" s="538"/>
      <c r="AG41" s="539"/>
    </row>
    <row r="42" spans="1:33" ht="12" customHeight="1">
      <c r="A42" s="537"/>
      <c r="B42" s="538"/>
      <c r="C42" s="538"/>
      <c r="D42" s="538"/>
      <c r="E42" s="538"/>
      <c r="F42" s="539"/>
      <c r="G42" s="540"/>
      <c r="H42" s="541"/>
      <c r="I42" s="541"/>
      <c r="J42" s="541"/>
      <c r="K42" s="541"/>
      <c r="L42" s="116"/>
      <c r="M42" s="542"/>
      <c r="N42" s="543"/>
      <c r="O42" s="543"/>
      <c r="P42" s="543"/>
      <c r="Q42" s="543"/>
      <c r="R42" s="543"/>
      <c r="S42" s="543"/>
      <c r="T42" s="543"/>
      <c r="U42" s="543"/>
      <c r="V42" s="543"/>
      <c r="W42" s="543"/>
      <c r="X42" s="544"/>
      <c r="Y42" s="540"/>
      <c r="Z42" s="541"/>
      <c r="AA42" s="541"/>
      <c r="AB42" s="541"/>
      <c r="AC42" s="545"/>
      <c r="AD42" s="537"/>
      <c r="AE42" s="538"/>
      <c r="AF42" s="538"/>
      <c r="AG42" s="539"/>
    </row>
    <row r="43" spans="1:33" ht="12" customHeight="1">
      <c r="A43" s="537"/>
      <c r="B43" s="538"/>
      <c r="C43" s="538"/>
      <c r="D43" s="538"/>
      <c r="E43" s="538"/>
      <c r="F43" s="539"/>
      <c r="G43" s="540"/>
      <c r="H43" s="541"/>
      <c r="I43" s="541"/>
      <c r="J43" s="541"/>
      <c r="K43" s="541"/>
      <c r="L43" s="116"/>
      <c r="M43" s="542"/>
      <c r="N43" s="543"/>
      <c r="O43" s="543"/>
      <c r="P43" s="543"/>
      <c r="Q43" s="543"/>
      <c r="R43" s="543"/>
      <c r="S43" s="543"/>
      <c r="T43" s="543"/>
      <c r="U43" s="543"/>
      <c r="V43" s="543"/>
      <c r="W43" s="543"/>
      <c r="X43" s="544"/>
      <c r="Y43" s="540"/>
      <c r="Z43" s="541"/>
      <c r="AA43" s="541"/>
      <c r="AB43" s="541"/>
      <c r="AC43" s="545"/>
      <c r="AD43" s="537"/>
      <c r="AE43" s="538"/>
      <c r="AF43" s="538"/>
      <c r="AG43" s="539"/>
    </row>
    <row r="44" spans="1:33" ht="12" customHeight="1">
      <c r="A44" s="537"/>
      <c r="B44" s="538"/>
      <c r="C44" s="538"/>
      <c r="D44" s="538"/>
      <c r="E44" s="538"/>
      <c r="F44" s="539"/>
      <c r="G44" s="540"/>
      <c r="H44" s="541"/>
      <c r="I44" s="541"/>
      <c r="J44" s="541"/>
      <c r="K44" s="541"/>
      <c r="L44" s="116"/>
      <c r="M44" s="542"/>
      <c r="N44" s="543"/>
      <c r="O44" s="543"/>
      <c r="P44" s="543"/>
      <c r="Q44" s="543"/>
      <c r="R44" s="543"/>
      <c r="S44" s="543"/>
      <c r="T44" s="543"/>
      <c r="U44" s="543"/>
      <c r="V44" s="543"/>
      <c r="W44" s="543"/>
      <c r="X44" s="544"/>
      <c r="Y44" s="540"/>
      <c r="Z44" s="541"/>
      <c r="AA44" s="541"/>
      <c r="AB44" s="541"/>
      <c r="AC44" s="545"/>
      <c r="AD44" s="537"/>
      <c r="AE44" s="538"/>
      <c r="AF44" s="538"/>
      <c r="AG44" s="539"/>
    </row>
    <row r="45" spans="1:33" ht="12" customHeight="1">
      <c r="A45" s="546"/>
      <c r="B45" s="547"/>
      <c r="C45" s="547"/>
      <c r="D45" s="547"/>
      <c r="E45" s="547"/>
      <c r="F45" s="548"/>
      <c r="G45" s="549"/>
      <c r="H45" s="550"/>
      <c r="I45" s="550"/>
      <c r="J45" s="550"/>
      <c r="K45" s="550"/>
      <c r="L45" s="117"/>
      <c r="M45" s="551"/>
      <c r="N45" s="552"/>
      <c r="O45" s="552"/>
      <c r="P45" s="552"/>
      <c r="Q45" s="552"/>
      <c r="R45" s="552"/>
      <c r="S45" s="552"/>
      <c r="T45" s="552"/>
      <c r="U45" s="552"/>
      <c r="V45" s="552"/>
      <c r="W45" s="552"/>
      <c r="X45" s="553"/>
      <c r="Y45" s="549"/>
      <c r="Z45" s="550"/>
      <c r="AA45" s="550"/>
      <c r="AB45" s="550"/>
      <c r="AC45" s="554"/>
      <c r="AD45" s="546"/>
      <c r="AE45" s="547"/>
      <c r="AF45" s="547"/>
      <c r="AG45" s="548"/>
    </row>
    <row r="46" spans="1:33" ht="12" customHeight="1">
      <c r="A46" s="500" t="s">
        <v>89</v>
      </c>
      <c r="B46" s="500"/>
      <c r="C46" s="500"/>
      <c r="D46" s="500"/>
      <c r="E46" s="500"/>
      <c r="F46" s="500"/>
      <c r="G46" s="555" t="str">
        <f>IF(SUM(G16:K45,G63:K95)=0,"",SUM(G16:K45,G63:K95))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81"/>
      <c r="Z46" s="581"/>
      <c r="AA46" s="581"/>
      <c r="AB46" s="581"/>
      <c r="AC46" s="581"/>
      <c r="AD46" s="500"/>
      <c r="AE46" s="500"/>
      <c r="AF46" s="500"/>
      <c r="AG46" s="500"/>
    </row>
    <row r="47" spans="1:33" ht="15.75" customHeight="1">
      <c r="A47" s="590" t="s">
        <v>90</v>
      </c>
      <c r="B47" s="591"/>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row>
    <row r="48" spans="1:33">
      <c r="A48" s="500" t="s">
        <v>91</v>
      </c>
      <c r="B48" s="500"/>
      <c r="C48" s="500"/>
      <c r="D48" s="500"/>
      <c r="E48" s="500"/>
      <c r="F48" s="500"/>
      <c r="G48" s="500"/>
      <c r="H48" s="500" t="s">
        <v>92</v>
      </c>
      <c r="I48" s="500"/>
      <c r="J48" s="500"/>
      <c r="K48" s="500"/>
      <c r="L48" s="500"/>
      <c r="M48" s="500"/>
      <c r="N48" s="500"/>
      <c r="O48" s="500"/>
      <c r="P48" s="500" t="s">
        <v>93</v>
      </c>
      <c r="Q48" s="500"/>
      <c r="R48" s="500"/>
      <c r="S48" s="500" t="s">
        <v>94</v>
      </c>
      <c r="T48" s="500"/>
      <c r="U48" s="500"/>
      <c r="V48" s="500"/>
      <c r="W48" s="500"/>
      <c r="X48" s="500" t="s">
        <v>85</v>
      </c>
      <c r="Y48" s="500"/>
      <c r="Z48" s="500"/>
      <c r="AA48" s="500"/>
      <c r="AB48" s="500"/>
      <c r="AC48" s="500" t="s">
        <v>95</v>
      </c>
      <c r="AD48" s="500"/>
      <c r="AE48" s="500"/>
      <c r="AF48" s="500"/>
      <c r="AG48" s="500"/>
    </row>
    <row r="49" spans="1:33">
      <c r="A49" s="564"/>
      <c r="B49" s="564"/>
      <c r="C49" s="564"/>
      <c r="D49" s="564"/>
      <c r="E49" s="564"/>
      <c r="F49" s="564"/>
      <c r="G49" s="564"/>
      <c r="H49" s="565"/>
      <c r="I49" s="565"/>
      <c r="J49" s="565"/>
      <c r="K49" s="565"/>
      <c r="L49" s="565"/>
      <c r="M49" s="565"/>
      <c r="N49" s="565"/>
      <c r="O49" s="565"/>
      <c r="P49" s="566"/>
      <c r="Q49" s="566"/>
      <c r="R49" s="566"/>
      <c r="S49" s="567"/>
      <c r="T49" s="567"/>
      <c r="U49" s="567"/>
      <c r="V49" s="567"/>
      <c r="W49" s="567"/>
      <c r="X49" s="567"/>
      <c r="Y49" s="567"/>
      <c r="Z49" s="567"/>
      <c r="AA49" s="567"/>
      <c r="AB49" s="567"/>
      <c r="AC49" s="568"/>
      <c r="AD49" s="568"/>
      <c r="AE49" s="568"/>
      <c r="AF49" s="568"/>
      <c r="AG49" s="568"/>
    </row>
    <row r="50" spans="1:33">
      <c r="A50" s="559"/>
      <c r="B50" s="559"/>
      <c r="C50" s="559"/>
      <c r="D50" s="559"/>
      <c r="E50" s="559"/>
      <c r="F50" s="559"/>
      <c r="G50" s="559"/>
      <c r="H50" s="560"/>
      <c r="I50" s="560"/>
      <c r="J50" s="560"/>
      <c r="K50" s="560"/>
      <c r="L50" s="560"/>
      <c r="M50" s="560"/>
      <c r="N50" s="560"/>
      <c r="O50" s="560"/>
      <c r="P50" s="561"/>
      <c r="Q50" s="561"/>
      <c r="R50" s="561"/>
      <c r="S50" s="562"/>
      <c r="T50" s="562"/>
      <c r="U50" s="562"/>
      <c r="V50" s="562"/>
      <c r="W50" s="562"/>
      <c r="X50" s="562"/>
      <c r="Y50" s="562"/>
      <c r="Z50" s="562"/>
      <c r="AA50" s="562"/>
      <c r="AB50" s="562"/>
      <c r="AC50" s="563"/>
      <c r="AD50" s="563"/>
      <c r="AE50" s="563"/>
      <c r="AF50" s="563"/>
      <c r="AG50" s="563"/>
    </row>
    <row r="51" spans="1:33">
      <c r="A51" s="559"/>
      <c r="B51" s="559"/>
      <c r="C51" s="559"/>
      <c r="D51" s="559"/>
      <c r="E51" s="559"/>
      <c r="F51" s="559"/>
      <c r="G51" s="559"/>
      <c r="H51" s="560"/>
      <c r="I51" s="560"/>
      <c r="J51" s="560"/>
      <c r="K51" s="560"/>
      <c r="L51" s="560"/>
      <c r="M51" s="560"/>
      <c r="N51" s="560"/>
      <c r="O51" s="560"/>
      <c r="P51" s="561"/>
      <c r="Q51" s="561"/>
      <c r="R51" s="561"/>
      <c r="S51" s="562"/>
      <c r="T51" s="562"/>
      <c r="U51" s="562"/>
      <c r="V51" s="562"/>
      <c r="W51" s="562"/>
      <c r="X51" s="562"/>
      <c r="Y51" s="562"/>
      <c r="Z51" s="562"/>
      <c r="AA51" s="562"/>
      <c r="AB51" s="562"/>
      <c r="AC51" s="563"/>
      <c r="AD51" s="563"/>
      <c r="AE51" s="563"/>
      <c r="AF51" s="563"/>
      <c r="AG51" s="563"/>
    </row>
    <row r="52" spans="1:33">
      <c r="A52" s="559"/>
      <c r="B52" s="559"/>
      <c r="C52" s="559"/>
      <c r="D52" s="559"/>
      <c r="E52" s="559"/>
      <c r="F52" s="559"/>
      <c r="G52" s="559"/>
      <c r="H52" s="560"/>
      <c r="I52" s="560"/>
      <c r="J52" s="560"/>
      <c r="K52" s="560"/>
      <c r="L52" s="560"/>
      <c r="M52" s="560"/>
      <c r="N52" s="560"/>
      <c r="O52" s="560"/>
      <c r="P52" s="561"/>
      <c r="Q52" s="561"/>
      <c r="R52" s="561"/>
      <c r="S52" s="562"/>
      <c r="T52" s="562"/>
      <c r="U52" s="562"/>
      <c r="V52" s="562"/>
      <c r="W52" s="562"/>
      <c r="X52" s="562"/>
      <c r="Y52" s="562"/>
      <c r="Z52" s="562"/>
      <c r="AA52" s="562"/>
      <c r="AB52" s="562"/>
      <c r="AC52" s="563"/>
      <c r="AD52" s="563"/>
      <c r="AE52" s="563"/>
      <c r="AF52" s="563"/>
      <c r="AG52" s="563"/>
    </row>
    <row r="53" spans="1:33">
      <c r="A53" s="559"/>
      <c r="B53" s="559"/>
      <c r="C53" s="559"/>
      <c r="D53" s="559"/>
      <c r="E53" s="559"/>
      <c r="F53" s="559"/>
      <c r="G53" s="559"/>
      <c r="H53" s="560"/>
      <c r="I53" s="560"/>
      <c r="J53" s="560"/>
      <c r="K53" s="560"/>
      <c r="L53" s="560"/>
      <c r="M53" s="560"/>
      <c r="N53" s="560"/>
      <c r="O53" s="560"/>
      <c r="P53" s="561"/>
      <c r="Q53" s="561"/>
      <c r="R53" s="561"/>
      <c r="S53" s="562"/>
      <c r="T53" s="562"/>
      <c r="U53" s="562"/>
      <c r="V53" s="562"/>
      <c r="W53" s="562"/>
      <c r="X53" s="562"/>
      <c r="Y53" s="562"/>
      <c r="Z53" s="562"/>
      <c r="AA53" s="562"/>
      <c r="AB53" s="562"/>
      <c r="AC53" s="563"/>
      <c r="AD53" s="563"/>
      <c r="AE53" s="563"/>
      <c r="AF53" s="563"/>
      <c r="AG53" s="563"/>
    </row>
    <row r="54" spans="1:33">
      <c r="A54" s="559"/>
      <c r="B54" s="559"/>
      <c r="C54" s="559"/>
      <c r="D54" s="559"/>
      <c r="E54" s="559"/>
      <c r="F54" s="559"/>
      <c r="G54" s="559"/>
      <c r="H54" s="560"/>
      <c r="I54" s="560"/>
      <c r="J54" s="560"/>
      <c r="K54" s="560"/>
      <c r="L54" s="560"/>
      <c r="M54" s="560"/>
      <c r="N54" s="560"/>
      <c r="O54" s="560"/>
      <c r="P54" s="561"/>
      <c r="Q54" s="561"/>
      <c r="R54" s="561"/>
      <c r="S54" s="562"/>
      <c r="T54" s="562"/>
      <c r="U54" s="562"/>
      <c r="V54" s="562"/>
      <c r="W54" s="562"/>
      <c r="X54" s="562"/>
      <c r="Y54" s="562"/>
      <c r="Z54" s="562"/>
      <c r="AA54" s="562"/>
      <c r="AB54" s="562"/>
      <c r="AC54" s="563"/>
      <c r="AD54" s="563"/>
      <c r="AE54" s="563"/>
      <c r="AF54" s="563"/>
      <c r="AG54" s="563"/>
    </row>
    <row r="55" spans="1:33">
      <c r="A55" s="559"/>
      <c r="B55" s="559"/>
      <c r="C55" s="559"/>
      <c r="D55" s="559"/>
      <c r="E55" s="559"/>
      <c r="F55" s="559"/>
      <c r="G55" s="559"/>
      <c r="H55" s="560"/>
      <c r="I55" s="560"/>
      <c r="J55" s="560"/>
      <c r="K55" s="560"/>
      <c r="L55" s="560"/>
      <c r="M55" s="560"/>
      <c r="N55" s="560"/>
      <c r="O55" s="560"/>
      <c r="P55" s="561"/>
      <c r="Q55" s="561"/>
      <c r="R55" s="561"/>
      <c r="S55" s="562"/>
      <c r="T55" s="562"/>
      <c r="U55" s="562"/>
      <c r="V55" s="562"/>
      <c r="W55" s="562"/>
      <c r="X55" s="562"/>
      <c r="Y55" s="562"/>
      <c r="Z55" s="562"/>
      <c r="AA55" s="562"/>
      <c r="AB55" s="562"/>
      <c r="AC55" s="563"/>
      <c r="AD55" s="563"/>
      <c r="AE55" s="563"/>
      <c r="AF55" s="563"/>
      <c r="AG55" s="563"/>
    </row>
    <row r="56" spans="1:33">
      <c r="A56" s="559"/>
      <c r="B56" s="559"/>
      <c r="C56" s="559"/>
      <c r="D56" s="559"/>
      <c r="E56" s="559"/>
      <c r="F56" s="559"/>
      <c r="G56" s="559"/>
      <c r="H56" s="560"/>
      <c r="I56" s="560"/>
      <c r="J56" s="560"/>
      <c r="K56" s="560"/>
      <c r="L56" s="560"/>
      <c r="M56" s="560"/>
      <c r="N56" s="560"/>
      <c r="O56" s="560"/>
      <c r="P56" s="561"/>
      <c r="Q56" s="561"/>
      <c r="R56" s="561"/>
      <c r="S56" s="562"/>
      <c r="T56" s="562"/>
      <c r="U56" s="562"/>
      <c r="V56" s="562"/>
      <c r="W56" s="562"/>
      <c r="X56" s="562"/>
      <c r="Y56" s="562"/>
      <c r="Z56" s="562"/>
      <c r="AA56" s="562"/>
      <c r="AB56" s="562"/>
      <c r="AC56" s="563"/>
      <c r="AD56" s="563"/>
      <c r="AE56" s="563"/>
      <c r="AF56" s="563"/>
      <c r="AG56" s="563"/>
    </row>
    <row r="57" spans="1:33" ht="17.25" customHeight="1">
      <c r="A57" s="569" t="s">
        <v>215</v>
      </c>
      <c r="B57" s="569"/>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row>
    <row r="58" spans="1:33">
      <c r="A58" s="570"/>
      <c r="B58" s="570"/>
      <c r="C58" s="570"/>
      <c r="D58" s="570"/>
      <c r="E58" s="570"/>
      <c r="F58" s="570"/>
      <c r="G58" s="570"/>
      <c r="H58" s="570"/>
      <c r="I58" s="570"/>
      <c r="J58" s="570"/>
      <c r="K58" s="570"/>
      <c r="L58" s="570"/>
      <c r="M58" s="570"/>
      <c r="N58" s="570"/>
      <c r="O58" s="570"/>
      <c r="P58" s="570"/>
      <c r="Q58" s="570"/>
      <c r="R58" s="570"/>
      <c r="S58" s="570"/>
      <c r="T58" s="570"/>
      <c r="U58" s="570"/>
      <c r="V58" s="570"/>
      <c r="W58" s="570"/>
      <c r="X58" s="570"/>
      <c r="Y58" s="570"/>
      <c r="Z58" s="570"/>
      <c r="AA58" s="570"/>
      <c r="AB58" s="570"/>
      <c r="AC58" s="570"/>
      <c r="AD58" s="570"/>
      <c r="AE58" s="570"/>
      <c r="AF58" s="570"/>
      <c r="AG58" s="570"/>
    </row>
    <row r="60" spans="1:33" ht="13.5">
      <c r="A60" s="571" t="s">
        <v>83</v>
      </c>
      <c r="B60" s="571"/>
      <c r="C60" s="571"/>
      <c r="D60" s="571"/>
      <c r="E60" s="571"/>
      <c r="F60" s="571"/>
      <c r="G60" s="571"/>
      <c r="H60" s="571"/>
      <c r="I60" s="571"/>
      <c r="J60" s="571"/>
      <c r="K60" s="571"/>
      <c r="L60" s="571"/>
      <c r="M60" s="571"/>
      <c r="N60" s="571"/>
      <c r="O60" s="571"/>
      <c r="P60" s="571"/>
      <c r="Q60" s="571"/>
      <c r="R60" s="571"/>
      <c r="S60" s="571"/>
      <c r="T60" s="571"/>
      <c r="U60" s="571"/>
      <c r="V60" s="571"/>
      <c r="W60" s="571"/>
      <c r="X60" s="571"/>
      <c r="Y60" s="571"/>
      <c r="Z60" s="571"/>
      <c r="AA60" s="571"/>
      <c r="AB60" s="571"/>
      <c r="AC60" s="571"/>
      <c r="AD60" s="571"/>
      <c r="AE60" s="571"/>
      <c r="AF60" s="571"/>
      <c r="AG60" s="571"/>
    </row>
    <row r="61" spans="1:33">
      <c r="A61" s="500" t="s">
        <v>84</v>
      </c>
      <c r="B61" s="500"/>
      <c r="C61" s="500"/>
      <c r="D61" s="500"/>
      <c r="E61" s="500"/>
      <c r="F61" s="500"/>
      <c r="G61" s="503" t="s">
        <v>85</v>
      </c>
      <c r="H61" s="504"/>
      <c r="I61" s="504"/>
      <c r="J61" s="504"/>
      <c r="K61" s="504"/>
      <c r="L61" s="505"/>
      <c r="M61" s="509" t="s">
        <v>86</v>
      </c>
      <c r="N61" s="509"/>
      <c r="O61" s="509"/>
      <c r="P61" s="509"/>
      <c r="Q61" s="509"/>
      <c r="R61" s="509"/>
      <c r="S61" s="509"/>
      <c r="T61" s="509"/>
      <c r="U61" s="509"/>
      <c r="V61" s="509"/>
      <c r="W61" s="509"/>
      <c r="X61" s="509"/>
      <c r="Y61" s="509"/>
      <c r="Z61" s="509"/>
      <c r="AA61" s="509"/>
      <c r="AB61" s="509"/>
      <c r="AC61" s="510"/>
      <c r="AD61" s="500" t="s">
        <v>87</v>
      </c>
      <c r="AE61" s="500"/>
      <c r="AF61" s="500"/>
      <c r="AG61" s="500"/>
    </row>
    <row r="62" spans="1:33">
      <c r="A62" s="500"/>
      <c r="B62" s="500"/>
      <c r="C62" s="500"/>
      <c r="D62" s="500"/>
      <c r="E62" s="500"/>
      <c r="F62" s="500"/>
      <c r="G62" s="506"/>
      <c r="H62" s="507"/>
      <c r="I62" s="507"/>
      <c r="J62" s="507"/>
      <c r="K62" s="507"/>
      <c r="L62" s="508"/>
      <c r="M62" s="511" t="s">
        <v>88</v>
      </c>
      <c r="N62" s="511"/>
      <c r="O62" s="511"/>
      <c r="P62" s="511"/>
      <c r="Q62" s="511"/>
      <c r="R62" s="511"/>
      <c r="S62" s="511"/>
      <c r="T62" s="511"/>
      <c r="U62" s="511"/>
      <c r="V62" s="511"/>
      <c r="W62" s="511"/>
      <c r="X62" s="512"/>
      <c r="Y62" s="500" t="s">
        <v>85</v>
      </c>
      <c r="Z62" s="500"/>
      <c r="AA62" s="500"/>
      <c r="AB62" s="500"/>
      <c r="AC62" s="500"/>
      <c r="AD62" s="500"/>
      <c r="AE62" s="500"/>
      <c r="AF62" s="500"/>
      <c r="AG62" s="500"/>
    </row>
    <row r="63" spans="1:33">
      <c r="A63" s="528"/>
      <c r="B63" s="529"/>
      <c r="C63" s="529"/>
      <c r="D63" s="529"/>
      <c r="E63" s="529"/>
      <c r="F63" s="530"/>
      <c r="G63" s="531"/>
      <c r="H63" s="532"/>
      <c r="I63" s="532"/>
      <c r="J63" s="532"/>
      <c r="K63" s="532"/>
      <c r="L63" s="115"/>
      <c r="M63" s="533"/>
      <c r="N63" s="534"/>
      <c r="O63" s="534"/>
      <c r="P63" s="534"/>
      <c r="Q63" s="534"/>
      <c r="R63" s="534"/>
      <c r="S63" s="534"/>
      <c r="T63" s="534"/>
      <c r="U63" s="534"/>
      <c r="V63" s="534"/>
      <c r="W63" s="534"/>
      <c r="X63" s="535"/>
      <c r="Y63" s="531"/>
      <c r="Z63" s="532"/>
      <c r="AA63" s="532"/>
      <c r="AB63" s="532"/>
      <c r="AC63" s="536"/>
      <c r="AD63" s="528"/>
      <c r="AE63" s="529"/>
      <c r="AF63" s="529"/>
      <c r="AG63" s="530"/>
    </row>
    <row r="64" spans="1:33">
      <c r="A64" s="537"/>
      <c r="B64" s="538"/>
      <c r="C64" s="538"/>
      <c r="D64" s="538"/>
      <c r="E64" s="538"/>
      <c r="F64" s="539"/>
      <c r="G64" s="540"/>
      <c r="H64" s="541"/>
      <c r="I64" s="541"/>
      <c r="J64" s="541"/>
      <c r="K64" s="541"/>
      <c r="L64" s="116"/>
      <c r="M64" s="542"/>
      <c r="N64" s="543"/>
      <c r="O64" s="543"/>
      <c r="P64" s="543"/>
      <c r="Q64" s="543"/>
      <c r="R64" s="543"/>
      <c r="S64" s="543"/>
      <c r="T64" s="543"/>
      <c r="U64" s="543"/>
      <c r="V64" s="543"/>
      <c r="W64" s="543"/>
      <c r="X64" s="544"/>
      <c r="Y64" s="540"/>
      <c r="Z64" s="541"/>
      <c r="AA64" s="541"/>
      <c r="AB64" s="541"/>
      <c r="AC64" s="545"/>
      <c r="AD64" s="537"/>
      <c r="AE64" s="538"/>
      <c r="AF64" s="538"/>
      <c r="AG64" s="539"/>
    </row>
    <row r="65" spans="1:33">
      <c r="A65" s="537"/>
      <c r="B65" s="538"/>
      <c r="C65" s="538"/>
      <c r="D65" s="538"/>
      <c r="E65" s="538"/>
      <c r="F65" s="539"/>
      <c r="G65" s="540"/>
      <c r="H65" s="541"/>
      <c r="I65" s="541"/>
      <c r="J65" s="541"/>
      <c r="K65" s="541"/>
      <c r="L65" s="116"/>
      <c r="M65" s="542"/>
      <c r="N65" s="543"/>
      <c r="O65" s="543"/>
      <c r="P65" s="543"/>
      <c r="Q65" s="543"/>
      <c r="R65" s="543"/>
      <c r="S65" s="543"/>
      <c r="T65" s="543"/>
      <c r="U65" s="543"/>
      <c r="V65" s="543"/>
      <c r="W65" s="543"/>
      <c r="X65" s="544"/>
      <c r="Y65" s="540"/>
      <c r="Z65" s="541"/>
      <c r="AA65" s="541"/>
      <c r="AB65" s="541"/>
      <c r="AC65" s="545"/>
      <c r="AD65" s="537"/>
      <c r="AE65" s="538"/>
      <c r="AF65" s="538"/>
      <c r="AG65" s="539"/>
    </row>
    <row r="66" spans="1:33">
      <c r="A66" s="537"/>
      <c r="B66" s="538"/>
      <c r="C66" s="538"/>
      <c r="D66" s="538"/>
      <c r="E66" s="538"/>
      <c r="F66" s="539"/>
      <c r="G66" s="540"/>
      <c r="H66" s="541"/>
      <c r="I66" s="541"/>
      <c r="J66" s="541"/>
      <c r="K66" s="541"/>
      <c r="L66" s="116"/>
      <c r="M66" s="542"/>
      <c r="N66" s="543"/>
      <c r="O66" s="543"/>
      <c r="P66" s="543"/>
      <c r="Q66" s="543"/>
      <c r="R66" s="543"/>
      <c r="S66" s="543"/>
      <c r="T66" s="543"/>
      <c r="U66" s="543"/>
      <c r="V66" s="543"/>
      <c r="W66" s="543"/>
      <c r="X66" s="544"/>
      <c r="Y66" s="540"/>
      <c r="Z66" s="541"/>
      <c r="AA66" s="541"/>
      <c r="AB66" s="541"/>
      <c r="AC66" s="545"/>
      <c r="AD66" s="537"/>
      <c r="AE66" s="538"/>
      <c r="AF66" s="538"/>
      <c r="AG66" s="539"/>
    </row>
    <row r="67" spans="1:33">
      <c r="A67" s="537"/>
      <c r="B67" s="538"/>
      <c r="C67" s="538"/>
      <c r="D67" s="538"/>
      <c r="E67" s="538"/>
      <c r="F67" s="539"/>
      <c r="G67" s="540"/>
      <c r="H67" s="541"/>
      <c r="I67" s="541"/>
      <c r="J67" s="541"/>
      <c r="K67" s="541"/>
      <c r="L67" s="116"/>
      <c r="M67" s="542"/>
      <c r="N67" s="543"/>
      <c r="O67" s="543"/>
      <c r="P67" s="543"/>
      <c r="Q67" s="543"/>
      <c r="R67" s="543"/>
      <c r="S67" s="543"/>
      <c r="T67" s="543"/>
      <c r="U67" s="543"/>
      <c r="V67" s="543"/>
      <c r="W67" s="543"/>
      <c r="X67" s="544"/>
      <c r="Y67" s="540"/>
      <c r="Z67" s="541"/>
      <c r="AA67" s="541"/>
      <c r="AB67" s="541"/>
      <c r="AC67" s="545"/>
      <c r="AD67" s="537"/>
      <c r="AE67" s="538"/>
      <c r="AF67" s="538"/>
      <c r="AG67" s="539"/>
    </row>
    <row r="68" spans="1:33">
      <c r="A68" s="537"/>
      <c r="B68" s="538"/>
      <c r="C68" s="538"/>
      <c r="D68" s="538"/>
      <c r="E68" s="538"/>
      <c r="F68" s="539"/>
      <c r="G68" s="540"/>
      <c r="H68" s="541"/>
      <c r="I68" s="541"/>
      <c r="J68" s="541"/>
      <c r="K68" s="541"/>
      <c r="L68" s="116"/>
      <c r="M68" s="542"/>
      <c r="N68" s="543"/>
      <c r="O68" s="543"/>
      <c r="P68" s="543"/>
      <c r="Q68" s="543"/>
      <c r="R68" s="543"/>
      <c r="S68" s="543"/>
      <c r="T68" s="543"/>
      <c r="U68" s="543"/>
      <c r="V68" s="543"/>
      <c r="W68" s="543"/>
      <c r="X68" s="544"/>
      <c r="Y68" s="540"/>
      <c r="Z68" s="541"/>
      <c r="AA68" s="541"/>
      <c r="AB68" s="541"/>
      <c r="AC68" s="545"/>
      <c r="AD68" s="537"/>
      <c r="AE68" s="538"/>
      <c r="AF68" s="538"/>
      <c r="AG68" s="539"/>
    </row>
    <row r="69" spans="1:33">
      <c r="A69" s="537"/>
      <c r="B69" s="538"/>
      <c r="C69" s="538"/>
      <c r="D69" s="538"/>
      <c r="E69" s="538"/>
      <c r="F69" s="539"/>
      <c r="G69" s="540"/>
      <c r="H69" s="541"/>
      <c r="I69" s="541"/>
      <c r="J69" s="541"/>
      <c r="K69" s="541"/>
      <c r="L69" s="116"/>
      <c r="M69" s="542"/>
      <c r="N69" s="543"/>
      <c r="O69" s="543"/>
      <c r="P69" s="543"/>
      <c r="Q69" s="543"/>
      <c r="R69" s="543"/>
      <c r="S69" s="543"/>
      <c r="T69" s="543"/>
      <c r="U69" s="543"/>
      <c r="V69" s="543"/>
      <c r="W69" s="543"/>
      <c r="X69" s="544"/>
      <c r="Y69" s="540"/>
      <c r="Z69" s="541"/>
      <c r="AA69" s="541"/>
      <c r="AB69" s="541"/>
      <c r="AC69" s="545"/>
      <c r="AD69" s="537"/>
      <c r="AE69" s="538"/>
      <c r="AF69" s="538"/>
      <c r="AG69" s="539"/>
    </row>
    <row r="70" spans="1:33">
      <c r="A70" s="537"/>
      <c r="B70" s="538"/>
      <c r="C70" s="538"/>
      <c r="D70" s="538"/>
      <c r="E70" s="538"/>
      <c r="F70" s="539"/>
      <c r="G70" s="540"/>
      <c r="H70" s="541"/>
      <c r="I70" s="541"/>
      <c r="J70" s="541"/>
      <c r="K70" s="541"/>
      <c r="L70" s="116"/>
      <c r="M70" s="542"/>
      <c r="N70" s="543"/>
      <c r="O70" s="543"/>
      <c r="P70" s="543"/>
      <c r="Q70" s="543"/>
      <c r="R70" s="543"/>
      <c r="S70" s="543"/>
      <c r="T70" s="543"/>
      <c r="U70" s="543"/>
      <c r="V70" s="543"/>
      <c r="W70" s="543"/>
      <c r="X70" s="544"/>
      <c r="Y70" s="540"/>
      <c r="Z70" s="541"/>
      <c r="AA70" s="541"/>
      <c r="AB70" s="541"/>
      <c r="AC70" s="545"/>
      <c r="AD70" s="537"/>
      <c r="AE70" s="538"/>
      <c r="AF70" s="538"/>
      <c r="AG70" s="539"/>
    </row>
    <row r="71" spans="1:33">
      <c r="A71" s="537"/>
      <c r="B71" s="538"/>
      <c r="C71" s="538"/>
      <c r="D71" s="538"/>
      <c r="E71" s="538"/>
      <c r="F71" s="539"/>
      <c r="G71" s="540"/>
      <c r="H71" s="541"/>
      <c r="I71" s="541"/>
      <c r="J71" s="541"/>
      <c r="K71" s="541"/>
      <c r="L71" s="116"/>
      <c r="M71" s="542"/>
      <c r="N71" s="543"/>
      <c r="O71" s="543"/>
      <c r="P71" s="543"/>
      <c r="Q71" s="543"/>
      <c r="R71" s="543"/>
      <c r="S71" s="543"/>
      <c r="T71" s="543"/>
      <c r="U71" s="543"/>
      <c r="V71" s="543"/>
      <c r="W71" s="543"/>
      <c r="X71" s="544"/>
      <c r="Y71" s="540"/>
      <c r="Z71" s="541"/>
      <c r="AA71" s="541"/>
      <c r="AB71" s="541"/>
      <c r="AC71" s="545"/>
      <c r="AD71" s="537"/>
      <c r="AE71" s="538"/>
      <c r="AF71" s="538"/>
      <c r="AG71" s="539"/>
    </row>
    <row r="72" spans="1:33">
      <c r="A72" s="537"/>
      <c r="B72" s="538"/>
      <c r="C72" s="538"/>
      <c r="D72" s="538"/>
      <c r="E72" s="538"/>
      <c r="F72" s="539"/>
      <c r="G72" s="540"/>
      <c r="H72" s="541"/>
      <c r="I72" s="541"/>
      <c r="J72" s="541"/>
      <c r="K72" s="541"/>
      <c r="L72" s="116"/>
      <c r="M72" s="542"/>
      <c r="N72" s="543"/>
      <c r="O72" s="543"/>
      <c r="P72" s="543"/>
      <c r="Q72" s="543"/>
      <c r="R72" s="543"/>
      <c r="S72" s="543"/>
      <c r="T72" s="543"/>
      <c r="U72" s="543"/>
      <c r="V72" s="543"/>
      <c r="W72" s="543"/>
      <c r="X72" s="544"/>
      <c r="Y72" s="540"/>
      <c r="Z72" s="541"/>
      <c r="AA72" s="541"/>
      <c r="AB72" s="541"/>
      <c r="AC72" s="545"/>
      <c r="AD72" s="537"/>
      <c r="AE72" s="538"/>
      <c r="AF72" s="538"/>
      <c r="AG72" s="539"/>
    </row>
    <row r="73" spans="1:33">
      <c r="A73" s="537"/>
      <c r="B73" s="538"/>
      <c r="C73" s="538"/>
      <c r="D73" s="538"/>
      <c r="E73" s="538"/>
      <c r="F73" s="539"/>
      <c r="G73" s="540"/>
      <c r="H73" s="541"/>
      <c r="I73" s="541"/>
      <c r="J73" s="541"/>
      <c r="K73" s="541"/>
      <c r="L73" s="116"/>
      <c r="M73" s="542"/>
      <c r="N73" s="543"/>
      <c r="O73" s="543"/>
      <c r="P73" s="543"/>
      <c r="Q73" s="543"/>
      <c r="R73" s="543"/>
      <c r="S73" s="543"/>
      <c r="T73" s="543"/>
      <c r="U73" s="543"/>
      <c r="V73" s="543"/>
      <c r="W73" s="543"/>
      <c r="X73" s="544"/>
      <c r="Y73" s="540"/>
      <c r="Z73" s="541"/>
      <c r="AA73" s="541"/>
      <c r="AB73" s="541"/>
      <c r="AC73" s="545"/>
      <c r="AD73" s="537"/>
      <c r="AE73" s="538"/>
      <c r="AF73" s="538"/>
      <c r="AG73" s="539"/>
    </row>
    <row r="74" spans="1:33">
      <c r="A74" s="537"/>
      <c r="B74" s="538"/>
      <c r="C74" s="538"/>
      <c r="D74" s="538"/>
      <c r="E74" s="538"/>
      <c r="F74" s="539"/>
      <c r="G74" s="540"/>
      <c r="H74" s="541"/>
      <c r="I74" s="541"/>
      <c r="J74" s="541"/>
      <c r="K74" s="541"/>
      <c r="L74" s="116"/>
      <c r="M74" s="542"/>
      <c r="N74" s="543"/>
      <c r="O74" s="543"/>
      <c r="P74" s="543"/>
      <c r="Q74" s="543"/>
      <c r="R74" s="543"/>
      <c r="S74" s="543"/>
      <c r="T74" s="543"/>
      <c r="U74" s="543"/>
      <c r="V74" s="543"/>
      <c r="W74" s="543"/>
      <c r="X74" s="544"/>
      <c r="Y74" s="540"/>
      <c r="Z74" s="541"/>
      <c r="AA74" s="541"/>
      <c r="AB74" s="541"/>
      <c r="AC74" s="545"/>
      <c r="AD74" s="537"/>
      <c r="AE74" s="538"/>
      <c r="AF74" s="538"/>
      <c r="AG74" s="539"/>
    </row>
    <row r="75" spans="1:33">
      <c r="A75" s="537"/>
      <c r="B75" s="538"/>
      <c r="C75" s="538"/>
      <c r="D75" s="538"/>
      <c r="E75" s="538"/>
      <c r="F75" s="539"/>
      <c r="G75" s="540"/>
      <c r="H75" s="541"/>
      <c r="I75" s="541"/>
      <c r="J75" s="541"/>
      <c r="K75" s="541"/>
      <c r="L75" s="116"/>
      <c r="M75" s="542"/>
      <c r="N75" s="543"/>
      <c r="O75" s="543"/>
      <c r="P75" s="543"/>
      <c r="Q75" s="543"/>
      <c r="R75" s="543"/>
      <c r="S75" s="543"/>
      <c r="T75" s="543"/>
      <c r="U75" s="543"/>
      <c r="V75" s="543"/>
      <c r="W75" s="543"/>
      <c r="X75" s="544"/>
      <c r="Y75" s="540"/>
      <c r="Z75" s="541"/>
      <c r="AA75" s="541"/>
      <c r="AB75" s="541"/>
      <c r="AC75" s="545"/>
      <c r="AD75" s="537"/>
      <c r="AE75" s="538"/>
      <c r="AF75" s="538"/>
      <c r="AG75" s="539"/>
    </row>
    <row r="76" spans="1:33">
      <c r="A76" s="537"/>
      <c r="B76" s="538"/>
      <c r="C76" s="538"/>
      <c r="D76" s="538"/>
      <c r="E76" s="538"/>
      <c r="F76" s="539"/>
      <c r="G76" s="540"/>
      <c r="H76" s="541"/>
      <c r="I76" s="541"/>
      <c r="J76" s="541"/>
      <c r="K76" s="541"/>
      <c r="L76" s="116"/>
      <c r="M76" s="542"/>
      <c r="N76" s="543"/>
      <c r="O76" s="543"/>
      <c r="P76" s="543"/>
      <c r="Q76" s="543"/>
      <c r="R76" s="543"/>
      <c r="S76" s="543"/>
      <c r="T76" s="543"/>
      <c r="U76" s="543"/>
      <c r="V76" s="543"/>
      <c r="W76" s="543"/>
      <c r="X76" s="544"/>
      <c r="Y76" s="540"/>
      <c r="Z76" s="541"/>
      <c r="AA76" s="541"/>
      <c r="AB76" s="541"/>
      <c r="AC76" s="545"/>
      <c r="AD76" s="537"/>
      <c r="AE76" s="538"/>
      <c r="AF76" s="538"/>
      <c r="AG76" s="539"/>
    </row>
    <row r="77" spans="1:33">
      <c r="A77" s="537"/>
      <c r="B77" s="538"/>
      <c r="C77" s="538"/>
      <c r="D77" s="538"/>
      <c r="E77" s="538"/>
      <c r="F77" s="539"/>
      <c r="G77" s="540"/>
      <c r="H77" s="541"/>
      <c r="I77" s="541"/>
      <c r="J77" s="541"/>
      <c r="K77" s="541"/>
      <c r="L77" s="116"/>
      <c r="M77" s="542"/>
      <c r="N77" s="543"/>
      <c r="O77" s="543"/>
      <c r="P77" s="543"/>
      <c r="Q77" s="543"/>
      <c r="R77" s="543"/>
      <c r="S77" s="543"/>
      <c r="T77" s="543"/>
      <c r="U77" s="543"/>
      <c r="V77" s="543"/>
      <c r="W77" s="543"/>
      <c r="X77" s="544"/>
      <c r="Y77" s="540"/>
      <c r="Z77" s="541"/>
      <c r="AA77" s="541"/>
      <c r="AB77" s="541"/>
      <c r="AC77" s="545"/>
      <c r="AD77" s="537"/>
      <c r="AE77" s="538"/>
      <c r="AF77" s="538"/>
      <c r="AG77" s="539"/>
    </row>
    <row r="78" spans="1:33">
      <c r="A78" s="537"/>
      <c r="B78" s="538"/>
      <c r="C78" s="538"/>
      <c r="D78" s="538"/>
      <c r="E78" s="538"/>
      <c r="F78" s="539"/>
      <c r="G78" s="540"/>
      <c r="H78" s="541"/>
      <c r="I78" s="541"/>
      <c r="J78" s="541"/>
      <c r="K78" s="541"/>
      <c r="L78" s="116"/>
      <c r="M78" s="542"/>
      <c r="N78" s="543"/>
      <c r="O78" s="543"/>
      <c r="P78" s="543"/>
      <c r="Q78" s="543"/>
      <c r="R78" s="543"/>
      <c r="S78" s="543"/>
      <c r="T78" s="543"/>
      <c r="U78" s="543"/>
      <c r="V78" s="543"/>
      <c r="W78" s="543"/>
      <c r="X78" s="544"/>
      <c r="Y78" s="540"/>
      <c r="Z78" s="541"/>
      <c r="AA78" s="541"/>
      <c r="AB78" s="541"/>
      <c r="AC78" s="545"/>
      <c r="AD78" s="537"/>
      <c r="AE78" s="538"/>
      <c r="AF78" s="538"/>
      <c r="AG78" s="539"/>
    </row>
    <row r="79" spans="1:33">
      <c r="A79" s="537"/>
      <c r="B79" s="538"/>
      <c r="C79" s="538"/>
      <c r="D79" s="538"/>
      <c r="E79" s="538"/>
      <c r="F79" s="539"/>
      <c r="G79" s="540"/>
      <c r="H79" s="541"/>
      <c r="I79" s="541"/>
      <c r="J79" s="541"/>
      <c r="K79" s="541"/>
      <c r="L79" s="116"/>
      <c r="M79" s="542"/>
      <c r="N79" s="543"/>
      <c r="O79" s="543"/>
      <c r="P79" s="543"/>
      <c r="Q79" s="543"/>
      <c r="R79" s="543"/>
      <c r="S79" s="543"/>
      <c r="T79" s="543"/>
      <c r="U79" s="543"/>
      <c r="V79" s="543"/>
      <c r="W79" s="543"/>
      <c r="X79" s="544"/>
      <c r="Y79" s="540"/>
      <c r="Z79" s="541"/>
      <c r="AA79" s="541"/>
      <c r="AB79" s="541"/>
      <c r="AC79" s="545"/>
      <c r="AD79" s="537"/>
      <c r="AE79" s="538"/>
      <c r="AF79" s="538"/>
      <c r="AG79" s="539"/>
    </row>
    <row r="80" spans="1:33">
      <c r="A80" s="537"/>
      <c r="B80" s="538"/>
      <c r="C80" s="538"/>
      <c r="D80" s="538"/>
      <c r="E80" s="538"/>
      <c r="F80" s="539"/>
      <c r="G80" s="540"/>
      <c r="H80" s="541"/>
      <c r="I80" s="541"/>
      <c r="J80" s="541"/>
      <c r="K80" s="541"/>
      <c r="L80" s="116"/>
      <c r="M80" s="542"/>
      <c r="N80" s="543"/>
      <c r="O80" s="543"/>
      <c r="P80" s="543"/>
      <c r="Q80" s="543"/>
      <c r="R80" s="543"/>
      <c r="S80" s="543"/>
      <c r="T80" s="543"/>
      <c r="U80" s="543"/>
      <c r="V80" s="543"/>
      <c r="W80" s="543"/>
      <c r="X80" s="544"/>
      <c r="Y80" s="540"/>
      <c r="Z80" s="541"/>
      <c r="AA80" s="541"/>
      <c r="AB80" s="541"/>
      <c r="AC80" s="545"/>
      <c r="AD80" s="537"/>
      <c r="AE80" s="538"/>
      <c r="AF80" s="538"/>
      <c r="AG80" s="539"/>
    </row>
    <row r="81" spans="1:33">
      <c r="A81" s="537"/>
      <c r="B81" s="538"/>
      <c r="C81" s="538"/>
      <c r="D81" s="538"/>
      <c r="E81" s="538"/>
      <c r="F81" s="539"/>
      <c r="G81" s="540"/>
      <c r="H81" s="541"/>
      <c r="I81" s="541"/>
      <c r="J81" s="541"/>
      <c r="K81" s="541"/>
      <c r="L81" s="116"/>
      <c r="M81" s="542"/>
      <c r="N81" s="543"/>
      <c r="O81" s="543"/>
      <c r="P81" s="543"/>
      <c r="Q81" s="543"/>
      <c r="R81" s="543"/>
      <c r="S81" s="543"/>
      <c r="T81" s="543"/>
      <c r="U81" s="543"/>
      <c r="V81" s="543"/>
      <c r="W81" s="543"/>
      <c r="X81" s="544"/>
      <c r="Y81" s="540"/>
      <c r="Z81" s="541"/>
      <c r="AA81" s="541"/>
      <c r="AB81" s="541"/>
      <c r="AC81" s="545"/>
      <c r="AD81" s="537"/>
      <c r="AE81" s="538"/>
      <c r="AF81" s="538"/>
      <c r="AG81" s="539"/>
    </row>
    <row r="82" spans="1:33">
      <c r="A82" s="537"/>
      <c r="B82" s="538"/>
      <c r="C82" s="538"/>
      <c r="D82" s="538"/>
      <c r="E82" s="538"/>
      <c r="F82" s="539"/>
      <c r="G82" s="540"/>
      <c r="H82" s="541"/>
      <c r="I82" s="541"/>
      <c r="J82" s="541"/>
      <c r="K82" s="541"/>
      <c r="L82" s="116"/>
      <c r="M82" s="542"/>
      <c r="N82" s="543"/>
      <c r="O82" s="543"/>
      <c r="P82" s="543"/>
      <c r="Q82" s="543"/>
      <c r="R82" s="543"/>
      <c r="S82" s="543"/>
      <c r="T82" s="543"/>
      <c r="U82" s="543"/>
      <c r="V82" s="543"/>
      <c r="W82" s="543"/>
      <c r="X82" s="544"/>
      <c r="Y82" s="540"/>
      <c r="Z82" s="541"/>
      <c r="AA82" s="541"/>
      <c r="AB82" s="541"/>
      <c r="AC82" s="545"/>
      <c r="AD82" s="537"/>
      <c r="AE82" s="538"/>
      <c r="AF82" s="538"/>
      <c r="AG82" s="539"/>
    </row>
    <row r="83" spans="1:33">
      <c r="A83" s="537"/>
      <c r="B83" s="538"/>
      <c r="C83" s="538"/>
      <c r="D83" s="538"/>
      <c r="E83" s="538"/>
      <c r="F83" s="539"/>
      <c r="G83" s="540"/>
      <c r="H83" s="541"/>
      <c r="I83" s="541"/>
      <c r="J83" s="541"/>
      <c r="K83" s="541"/>
      <c r="L83" s="116"/>
      <c r="M83" s="542"/>
      <c r="N83" s="543"/>
      <c r="O83" s="543"/>
      <c r="P83" s="543"/>
      <c r="Q83" s="543"/>
      <c r="R83" s="543"/>
      <c r="S83" s="543"/>
      <c r="T83" s="543"/>
      <c r="U83" s="543"/>
      <c r="V83" s="543"/>
      <c r="W83" s="543"/>
      <c r="X83" s="544"/>
      <c r="Y83" s="540"/>
      <c r="Z83" s="541"/>
      <c r="AA83" s="541"/>
      <c r="AB83" s="541"/>
      <c r="AC83" s="545"/>
      <c r="AD83" s="537"/>
      <c r="AE83" s="538"/>
      <c r="AF83" s="538"/>
      <c r="AG83" s="539"/>
    </row>
    <row r="84" spans="1:33">
      <c r="A84" s="537"/>
      <c r="B84" s="538"/>
      <c r="C84" s="538"/>
      <c r="D84" s="538"/>
      <c r="E84" s="538"/>
      <c r="F84" s="539"/>
      <c r="G84" s="540"/>
      <c r="H84" s="541"/>
      <c r="I84" s="541"/>
      <c r="J84" s="541"/>
      <c r="K84" s="541"/>
      <c r="L84" s="116"/>
      <c r="M84" s="542"/>
      <c r="N84" s="543"/>
      <c r="O84" s="543"/>
      <c r="P84" s="543"/>
      <c r="Q84" s="543"/>
      <c r="R84" s="543"/>
      <c r="S84" s="543"/>
      <c r="T84" s="543"/>
      <c r="U84" s="543"/>
      <c r="V84" s="543"/>
      <c r="W84" s="543"/>
      <c r="X84" s="544"/>
      <c r="Y84" s="540"/>
      <c r="Z84" s="541"/>
      <c r="AA84" s="541"/>
      <c r="AB84" s="541"/>
      <c r="AC84" s="545"/>
      <c r="AD84" s="537"/>
      <c r="AE84" s="538"/>
      <c r="AF84" s="538"/>
      <c r="AG84" s="539"/>
    </row>
    <row r="85" spans="1:33">
      <c r="A85" s="537"/>
      <c r="B85" s="538"/>
      <c r="C85" s="538"/>
      <c r="D85" s="538"/>
      <c r="E85" s="538"/>
      <c r="F85" s="539"/>
      <c r="G85" s="540"/>
      <c r="H85" s="541"/>
      <c r="I85" s="541"/>
      <c r="J85" s="541"/>
      <c r="K85" s="541"/>
      <c r="L85" s="116"/>
      <c r="M85" s="542"/>
      <c r="N85" s="543"/>
      <c r="O85" s="543"/>
      <c r="P85" s="543"/>
      <c r="Q85" s="543"/>
      <c r="R85" s="543"/>
      <c r="S85" s="543"/>
      <c r="T85" s="543"/>
      <c r="U85" s="543"/>
      <c r="V85" s="543"/>
      <c r="W85" s="543"/>
      <c r="X85" s="544"/>
      <c r="Y85" s="540"/>
      <c r="Z85" s="541"/>
      <c r="AA85" s="541"/>
      <c r="AB85" s="541"/>
      <c r="AC85" s="545"/>
      <c r="AD85" s="537"/>
      <c r="AE85" s="538"/>
      <c r="AF85" s="538"/>
      <c r="AG85" s="539"/>
    </row>
    <row r="86" spans="1:33">
      <c r="A86" s="537"/>
      <c r="B86" s="538"/>
      <c r="C86" s="538"/>
      <c r="D86" s="538"/>
      <c r="E86" s="538"/>
      <c r="F86" s="539"/>
      <c r="G86" s="540"/>
      <c r="H86" s="541"/>
      <c r="I86" s="541"/>
      <c r="J86" s="541"/>
      <c r="K86" s="541"/>
      <c r="L86" s="116"/>
      <c r="M86" s="542"/>
      <c r="N86" s="543"/>
      <c r="O86" s="543"/>
      <c r="P86" s="543"/>
      <c r="Q86" s="543"/>
      <c r="R86" s="543"/>
      <c r="S86" s="543"/>
      <c r="T86" s="543"/>
      <c r="U86" s="543"/>
      <c r="V86" s="543"/>
      <c r="W86" s="543"/>
      <c r="X86" s="544"/>
      <c r="Y86" s="540"/>
      <c r="Z86" s="541"/>
      <c r="AA86" s="541"/>
      <c r="AB86" s="541"/>
      <c r="AC86" s="545"/>
      <c r="AD86" s="537"/>
      <c r="AE86" s="538"/>
      <c r="AF86" s="538"/>
      <c r="AG86" s="539"/>
    </row>
    <row r="87" spans="1:33">
      <c r="A87" s="537"/>
      <c r="B87" s="538"/>
      <c r="C87" s="538"/>
      <c r="D87" s="538"/>
      <c r="E87" s="538"/>
      <c r="F87" s="539"/>
      <c r="G87" s="540"/>
      <c r="H87" s="541"/>
      <c r="I87" s="541"/>
      <c r="J87" s="541"/>
      <c r="K87" s="541"/>
      <c r="L87" s="116"/>
      <c r="M87" s="542"/>
      <c r="N87" s="543"/>
      <c r="O87" s="543"/>
      <c r="P87" s="543"/>
      <c r="Q87" s="543"/>
      <c r="R87" s="543"/>
      <c r="S87" s="543"/>
      <c r="T87" s="543"/>
      <c r="U87" s="543"/>
      <c r="V87" s="543"/>
      <c r="W87" s="543"/>
      <c r="X87" s="544"/>
      <c r="Y87" s="540"/>
      <c r="Z87" s="541"/>
      <c r="AA87" s="541"/>
      <c r="AB87" s="541"/>
      <c r="AC87" s="545"/>
      <c r="AD87" s="537"/>
      <c r="AE87" s="538"/>
      <c r="AF87" s="538"/>
      <c r="AG87" s="539"/>
    </row>
    <row r="88" spans="1:33">
      <c r="A88" s="537"/>
      <c r="B88" s="538"/>
      <c r="C88" s="538"/>
      <c r="D88" s="538"/>
      <c r="E88" s="538"/>
      <c r="F88" s="539"/>
      <c r="G88" s="540"/>
      <c r="H88" s="541"/>
      <c r="I88" s="541"/>
      <c r="J88" s="541"/>
      <c r="K88" s="541"/>
      <c r="L88" s="116"/>
      <c r="M88" s="542"/>
      <c r="N88" s="543"/>
      <c r="O88" s="543"/>
      <c r="P88" s="543"/>
      <c r="Q88" s="543"/>
      <c r="R88" s="543"/>
      <c r="S88" s="543"/>
      <c r="T88" s="543"/>
      <c r="U88" s="543"/>
      <c r="V88" s="543"/>
      <c r="W88" s="543"/>
      <c r="X88" s="544"/>
      <c r="Y88" s="540"/>
      <c r="Z88" s="541"/>
      <c r="AA88" s="541"/>
      <c r="AB88" s="541"/>
      <c r="AC88" s="545"/>
      <c r="AD88" s="537"/>
      <c r="AE88" s="538"/>
      <c r="AF88" s="538"/>
      <c r="AG88" s="539"/>
    </row>
    <row r="89" spans="1:33">
      <c r="A89" s="537"/>
      <c r="B89" s="538"/>
      <c r="C89" s="538"/>
      <c r="D89" s="538"/>
      <c r="E89" s="538"/>
      <c r="F89" s="539"/>
      <c r="G89" s="540"/>
      <c r="H89" s="541"/>
      <c r="I89" s="541"/>
      <c r="J89" s="541"/>
      <c r="K89" s="541"/>
      <c r="L89" s="116"/>
      <c r="M89" s="542"/>
      <c r="N89" s="543"/>
      <c r="O89" s="543"/>
      <c r="P89" s="543"/>
      <c r="Q89" s="543"/>
      <c r="R89" s="543"/>
      <c r="S89" s="543"/>
      <c r="T89" s="543"/>
      <c r="U89" s="543"/>
      <c r="V89" s="543"/>
      <c r="W89" s="543"/>
      <c r="X89" s="544"/>
      <c r="Y89" s="540"/>
      <c r="Z89" s="541"/>
      <c r="AA89" s="541"/>
      <c r="AB89" s="541"/>
      <c r="AC89" s="545"/>
      <c r="AD89" s="537"/>
      <c r="AE89" s="538"/>
      <c r="AF89" s="538"/>
      <c r="AG89" s="539"/>
    </row>
    <row r="90" spans="1:33">
      <c r="A90" s="537"/>
      <c r="B90" s="538"/>
      <c r="C90" s="538"/>
      <c r="D90" s="538"/>
      <c r="E90" s="538"/>
      <c r="F90" s="539"/>
      <c r="G90" s="540"/>
      <c r="H90" s="541"/>
      <c r="I90" s="541"/>
      <c r="J90" s="541"/>
      <c r="K90" s="541"/>
      <c r="L90" s="116"/>
      <c r="M90" s="542"/>
      <c r="N90" s="543"/>
      <c r="O90" s="543"/>
      <c r="P90" s="543"/>
      <c r="Q90" s="543"/>
      <c r="R90" s="543"/>
      <c r="S90" s="543"/>
      <c r="T90" s="543"/>
      <c r="U90" s="543"/>
      <c r="V90" s="543"/>
      <c r="W90" s="543"/>
      <c r="X90" s="544"/>
      <c r="Y90" s="540"/>
      <c r="Z90" s="541"/>
      <c r="AA90" s="541"/>
      <c r="AB90" s="541"/>
      <c r="AC90" s="545"/>
      <c r="AD90" s="537"/>
      <c r="AE90" s="538"/>
      <c r="AF90" s="538"/>
      <c r="AG90" s="539"/>
    </row>
    <row r="91" spans="1:33">
      <c r="A91" s="537"/>
      <c r="B91" s="538"/>
      <c r="C91" s="538"/>
      <c r="D91" s="538"/>
      <c r="E91" s="538"/>
      <c r="F91" s="539"/>
      <c r="G91" s="540"/>
      <c r="H91" s="541"/>
      <c r="I91" s="541"/>
      <c r="J91" s="541"/>
      <c r="K91" s="541"/>
      <c r="L91" s="116"/>
      <c r="M91" s="542"/>
      <c r="N91" s="543"/>
      <c r="O91" s="543"/>
      <c r="P91" s="543"/>
      <c r="Q91" s="543"/>
      <c r="R91" s="543"/>
      <c r="S91" s="543"/>
      <c r="T91" s="543"/>
      <c r="U91" s="543"/>
      <c r="V91" s="543"/>
      <c r="W91" s="543"/>
      <c r="X91" s="544"/>
      <c r="Y91" s="540"/>
      <c r="Z91" s="541"/>
      <c r="AA91" s="541"/>
      <c r="AB91" s="541"/>
      <c r="AC91" s="545"/>
      <c r="AD91" s="537"/>
      <c r="AE91" s="538"/>
      <c r="AF91" s="538"/>
      <c r="AG91" s="539"/>
    </row>
    <row r="92" spans="1:33">
      <c r="A92" s="537"/>
      <c r="B92" s="538"/>
      <c r="C92" s="538"/>
      <c r="D92" s="538"/>
      <c r="E92" s="538"/>
      <c r="F92" s="539"/>
      <c r="G92" s="540"/>
      <c r="H92" s="541"/>
      <c r="I92" s="541"/>
      <c r="J92" s="541"/>
      <c r="K92" s="541"/>
      <c r="L92" s="116"/>
      <c r="M92" s="542"/>
      <c r="N92" s="543"/>
      <c r="O92" s="543"/>
      <c r="P92" s="543"/>
      <c r="Q92" s="543"/>
      <c r="R92" s="543"/>
      <c r="S92" s="543"/>
      <c r="T92" s="543"/>
      <c r="U92" s="543"/>
      <c r="V92" s="543"/>
      <c r="W92" s="543"/>
      <c r="X92" s="544"/>
      <c r="Y92" s="540"/>
      <c r="Z92" s="541"/>
      <c r="AA92" s="541"/>
      <c r="AB92" s="541"/>
      <c r="AC92" s="545"/>
      <c r="AD92" s="537"/>
      <c r="AE92" s="538"/>
      <c r="AF92" s="538"/>
      <c r="AG92" s="539"/>
    </row>
    <row r="93" spans="1:33">
      <c r="A93" s="537"/>
      <c r="B93" s="538"/>
      <c r="C93" s="538"/>
      <c r="D93" s="538"/>
      <c r="E93" s="538"/>
      <c r="F93" s="539"/>
      <c r="G93" s="540"/>
      <c r="H93" s="541"/>
      <c r="I93" s="541"/>
      <c r="J93" s="541"/>
      <c r="K93" s="541"/>
      <c r="L93" s="116"/>
      <c r="M93" s="542"/>
      <c r="N93" s="543"/>
      <c r="O93" s="543"/>
      <c r="P93" s="543"/>
      <c r="Q93" s="543"/>
      <c r="R93" s="543"/>
      <c r="S93" s="543"/>
      <c r="T93" s="543"/>
      <c r="U93" s="543"/>
      <c r="V93" s="543"/>
      <c r="W93" s="543"/>
      <c r="X93" s="544"/>
      <c r="Y93" s="540"/>
      <c r="Z93" s="541"/>
      <c r="AA93" s="541"/>
      <c r="AB93" s="541"/>
      <c r="AC93" s="545"/>
      <c r="AD93" s="537"/>
      <c r="AE93" s="538"/>
      <c r="AF93" s="538"/>
      <c r="AG93" s="539"/>
    </row>
    <row r="94" spans="1:33">
      <c r="A94" s="537"/>
      <c r="B94" s="538"/>
      <c r="C94" s="538"/>
      <c r="D94" s="538"/>
      <c r="E94" s="538"/>
      <c r="F94" s="539"/>
      <c r="G94" s="540"/>
      <c r="H94" s="541"/>
      <c r="I94" s="541"/>
      <c r="J94" s="541"/>
      <c r="K94" s="541"/>
      <c r="L94" s="116"/>
      <c r="M94" s="542"/>
      <c r="N94" s="543"/>
      <c r="O94" s="543"/>
      <c r="P94" s="543"/>
      <c r="Q94" s="543"/>
      <c r="R94" s="543"/>
      <c r="S94" s="543"/>
      <c r="T94" s="543"/>
      <c r="U94" s="543"/>
      <c r="V94" s="543"/>
      <c r="W94" s="543"/>
      <c r="X94" s="544"/>
      <c r="Y94" s="540"/>
      <c r="Z94" s="541"/>
      <c r="AA94" s="541"/>
      <c r="AB94" s="541"/>
      <c r="AC94" s="545"/>
      <c r="AD94" s="537"/>
      <c r="AE94" s="538"/>
      <c r="AF94" s="538"/>
      <c r="AG94" s="539"/>
    </row>
    <row r="95" spans="1:33">
      <c r="A95" s="546"/>
      <c r="B95" s="547"/>
      <c r="C95" s="547"/>
      <c r="D95" s="547"/>
      <c r="E95" s="547"/>
      <c r="F95" s="548"/>
      <c r="G95" s="549"/>
      <c r="H95" s="550"/>
      <c r="I95" s="550"/>
      <c r="J95" s="550"/>
      <c r="K95" s="550"/>
      <c r="L95" s="117"/>
      <c r="M95" s="551"/>
      <c r="N95" s="552"/>
      <c r="O95" s="552"/>
      <c r="P95" s="552"/>
      <c r="Q95" s="552"/>
      <c r="R95" s="552"/>
      <c r="S95" s="552"/>
      <c r="T95" s="552"/>
      <c r="U95" s="552"/>
      <c r="V95" s="552"/>
      <c r="W95" s="552"/>
      <c r="X95" s="553"/>
      <c r="Y95" s="549"/>
      <c r="Z95" s="550"/>
      <c r="AA95" s="550"/>
      <c r="AB95" s="550"/>
      <c r="AC95" s="554"/>
      <c r="AD95" s="546"/>
      <c r="AE95" s="547"/>
      <c r="AF95" s="547"/>
      <c r="AG95" s="548"/>
    </row>
    <row r="101" spans="1:33" ht="13.5">
      <c r="A101" s="572" t="s">
        <v>90</v>
      </c>
      <c r="B101" s="572"/>
      <c r="C101" s="572"/>
      <c r="D101" s="572"/>
      <c r="E101" s="572"/>
      <c r="F101" s="572"/>
      <c r="G101" s="572"/>
      <c r="H101" s="572"/>
      <c r="I101" s="572"/>
      <c r="J101" s="572"/>
      <c r="K101" s="572"/>
      <c r="L101" s="572"/>
      <c r="M101" s="572"/>
      <c r="N101" s="572"/>
      <c r="O101" s="572"/>
      <c r="P101" s="572"/>
      <c r="Q101" s="572"/>
      <c r="R101" s="572"/>
      <c r="S101" s="572"/>
      <c r="T101" s="572"/>
      <c r="U101" s="572"/>
      <c r="V101" s="572"/>
      <c r="W101" s="572"/>
      <c r="X101" s="572"/>
      <c r="Y101" s="572"/>
      <c r="Z101" s="572"/>
      <c r="AA101" s="572"/>
      <c r="AB101" s="572"/>
      <c r="AC101" s="572"/>
      <c r="AD101" s="572"/>
      <c r="AE101" s="572"/>
      <c r="AF101" s="572"/>
      <c r="AG101" s="572"/>
    </row>
    <row r="102" spans="1:33">
      <c r="A102" s="500" t="s">
        <v>91</v>
      </c>
      <c r="B102" s="500"/>
      <c r="C102" s="500"/>
      <c r="D102" s="500"/>
      <c r="E102" s="500"/>
      <c r="F102" s="500"/>
      <c r="G102" s="500"/>
      <c r="H102" s="500" t="s">
        <v>92</v>
      </c>
      <c r="I102" s="500"/>
      <c r="J102" s="500"/>
      <c r="K102" s="500"/>
      <c r="L102" s="500"/>
      <c r="M102" s="500"/>
      <c r="N102" s="500"/>
      <c r="O102" s="500"/>
      <c r="P102" s="500" t="s">
        <v>93</v>
      </c>
      <c r="Q102" s="500"/>
      <c r="R102" s="500"/>
      <c r="S102" s="500" t="s">
        <v>94</v>
      </c>
      <c r="T102" s="500"/>
      <c r="U102" s="500"/>
      <c r="V102" s="500"/>
      <c r="W102" s="500"/>
      <c r="X102" s="500" t="s">
        <v>85</v>
      </c>
      <c r="Y102" s="500"/>
      <c r="Z102" s="500"/>
      <c r="AA102" s="500"/>
      <c r="AB102" s="500"/>
      <c r="AC102" s="500" t="s">
        <v>95</v>
      </c>
      <c r="AD102" s="500"/>
      <c r="AE102" s="500"/>
      <c r="AF102" s="500"/>
      <c r="AG102" s="500"/>
    </row>
    <row r="103" spans="1:33">
      <c r="A103" s="564"/>
      <c r="B103" s="564"/>
      <c r="C103" s="564"/>
      <c r="D103" s="564"/>
      <c r="E103" s="564"/>
      <c r="F103" s="564"/>
      <c r="G103" s="564"/>
      <c r="H103" s="565"/>
      <c r="I103" s="565"/>
      <c r="J103" s="565"/>
      <c r="K103" s="565"/>
      <c r="L103" s="565"/>
      <c r="M103" s="565"/>
      <c r="N103" s="565"/>
      <c r="O103" s="565"/>
      <c r="P103" s="566"/>
      <c r="Q103" s="566"/>
      <c r="R103" s="566"/>
      <c r="S103" s="567"/>
      <c r="T103" s="567"/>
      <c r="U103" s="567"/>
      <c r="V103" s="567"/>
      <c r="W103" s="567"/>
      <c r="X103" s="567"/>
      <c r="Y103" s="567"/>
      <c r="Z103" s="567"/>
      <c r="AA103" s="567"/>
      <c r="AB103" s="567"/>
      <c r="AC103" s="568"/>
      <c r="AD103" s="568"/>
      <c r="AE103" s="568"/>
      <c r="AF103" s="568"/>
      <c r="AG103" s="568"/>
    </row>
    <row r="104" spans="1:33">
      <c r="A104" s="559"/>
      <c r="B104" s="559"/>
      <c r="C104" s="559"/>
      <c r="D104" s="559"/>
      <c r="E104" s="559"/>
      <c r="F104" s="559"/>
      <c r="G104" s="559"/>
      <c r="H104" s="560"/>
      <c r="I104" s="560"/>
      <c r="J104" s="560"/>
      <c r="K104" s="560"/>
      <c r="L104" s="560"/>
      <c r="M104" s="560"/>
      <c r="N104" s="560"/>
      <c r="O104" s="560"/>
      <c r="P104" s="561"/>
      <c r="Q104" s="561"/>
      <c r="R104" s="561"/>
      <c r="S104" s="562"/>
      <c r="T104" s="562"/>
      <c r="U104" s="562"/>
      <c r="V104" s="562"/>
      <c r="W104" s="562"/>
      <c r="X104" s="562"/>
      <c r="Y104" s="562"/>
      <c r="Z104" s="562"/>
      <c r="AA104" s="562"/>
      <c r="AB104" s="562"/>
      <c r="AC104" s="563"/>
      <c r="AD104" s="563"/>
      <c r="AE104" s="563"/>
      <c r="AF104" s="563"/>
      <c r="AG104" s="563"/>
    </row>
    <row r="105" spans="1:33">
      <c r="A105" s="559"/>
      <c r="B105" s="559"/>
      <c r="C105" s="559"/>
      <c r="D105" s="559"/>
      <c r="E105" s="559"/>
      <c r="F105" s="559"/>
      <c r="G105" s="559"/>
      <c r="H105" s="560"/>
      <c r="I105" s="560"/>
      <c r="J105" s="560"/>
      <c r="K105" s="560"/>
      <c r="L105" s="560"/>
      <c r="M105" s="560"/>
      <c r="N105" s="560"/>
      <c r="O105" s="560"/>
      <c r="P105" s="561"/>
      <c r="Q105" s="561"/>
      <c r="R105" s="561"/>
      <c r="S105" s="562"/>
      <c r="T105" s="562"/>
      <c r="U105" s="562"/>
      <c r="V105" s="562"/>
      <c r="W105" s="562"/>
      <c r="X105" s="562"/>
      <c r="Y105" s="562"/>
      <c r="Z105" s="562"/>
      <c r="AA105" s="562"/>
      <c r="AB105" s="562"/>
      <c r="AC105" s="563"/>
      <c r="AD105" s="563"/>
      <c r="AE105" s="563"/>
      <c r="AF105" s="563"/>
      <c r="AG105" s="563"/>
    </row>
    <row r="106" spans="1:33">
      <c r="A106" s="559"/>
      <c r="B106" s="559"/>
      <c r="C106" s="559"/>
      <c r="D106" s="559"/>
      <c r="E106" s="559"/>
      <c r="F106" s="559"/>
      <c r="G106" s="559"/>
      <c r="H106" s="560"/>
      <c r="I106" s="560"/>
      <c r="J106" s="560"/>
      <c r="K106" s="560"/>
      <c r="L106" s="560"/>
      <c r="M106" s="560"/>
      <c r="N106" s="560"/>
      <c r="O106" s="560"/>
      <c r="P106" s="561"/>
      <c r="Q106" s="561"/>
      <c r="R106" s="561"/>
      <c r="S106" s="562"/>
      <c r="T106" s="562"/>
      <c r="U106" s="562"/>
      <c r="V106" s="562"/>
      <c r="W106" s="562"/>
      <c r="X106" s="562"/>
      <c r="Y106" s="562"/>
      <c r="Z106" s="562"/>
      <c r="AA106" s="562"/>
      <c r="AB106" s="562"/>
      <c r="AC106" s="563"/>
      <c r="AD106" s="563"/>
      <c r="AE106" s="563"/>
      <c r="AF106" s="563"/>
      <c r="AG106" s="563"/>
    </row>
    <row r="107" spans="1:33">
      <c r="A107" s="559"/>
      <c r="B107" s="559"/>
      <c r="C107" s="559"/>
      <c r="D107" s="559"/>
      <c r="E107" s="559"/>
      <c r="F107" s="559"/>
      <c r="G107" s="559"/>
      <c r="H107" s="560"/>
      <c r="I107" s="560"/>
      <c r="J107" s="560"/>
      <c r="K107" s="560"/>
      <c r="L107" s="560"/>
      <c r="M107" s="560"/>
      <c r="N107" s="560"/>
      <c r="O107" s="560"/>
      <c r="P107" s="561"/>
      <c r="Q107" s="561"/>
      <c r="R107" s="561"/>
      <c r="S107" s="562"/>
      <c r="T107" s="562"/>
      <c r="U107" s="562"/>
      <c r="V107" s="562"/>
      <c r="W107" s="562"/>
      <c r="X107" s="562"/>
      <c r="Y107" s="562"/>
      <c r="Z107" s="562"/>
      <c r="AA107" s="562"/>
      <c r="AB107" s="562"/>
      <c r="AC107" s="563"/>
      <c r="AD107" s="563"/>
      <c r="AE107" s="563"/>
      <c r="AF107" s="563"/>
      <c r="AG107" s="563"/>
    </row>
    <row r="108" spans="1:33">
      <c r="A108" s="559"/>
      <c r="B108" s="559"/>
      <c r="C108" s="559"/>
      <c r="D108" s="559"/>
      <c r="E108" s="559"/>
      <c r="F108" s="559"/>
      <c r="G108" s="559"/>
      <c r="H108" s="560"/>
      <c r="I108" s="560"/>
      <c r="J108" s="560"/>
      <c r="K108" s="560"/>
      <c r="L108" s="560"/>
      <c r="M108" s="560"/>
      <c r="N108" s="560"/>
      <c r="O108" s="560"/>
      <c r="P108" s="561"/>
      <c r="Q108" s="561"/>
      <c r="R108" s="561"/>
      <c r="S108" s="562"/>
      <c r="T108" s="562"/>
      <c r="U108" s="562"/>
      <c r="V108" s="562"/>
      <c r="W108" s="562"/>
      <c r="X108" s="562"/>
      <c r="Y108" s="562"/>
      <c r="Z108" s="562"/>
      <c r="AA108" s="562"/>
      <c r="AB108" s="562"/>
      <c r="AC108" s="563"/>
      <c r="AD108" s="563"/>
      <c r="AE108" s="563"/>
      <c r="AF108" s="563"/>
      <c r="AG108" s="563"/>
    </row>
    <row r="109" spans="1:33">
      <c r="A109" s="559"/>
      <c r="B109" s="559"/>
      <c r="C109" s="559"/>
      <c r="D109" s="559"/>
      <c r="E109" s="559"/>
      <c r="F109" s="559"/>
      <c r="G109" s="559"/>
      <c r="H109" s="560"/>
      <c r="I109" s="560"/>
      <c r="J109" s="560"/>
      <c r="K109" s="560"/>
      <c r="L109" s="560"/>
      <c r="M109" s="560"/>
      <c r="N109" s="560"/>
      <c r="O109" s="560"/>
      <c r="P109" s="561"/>
      <c r="Q109" s="561"/>
      <c r="R109" s="561"/>
      <c r="S109" s="562"/>
      <c r="T109" s="562"/>
      <c r="U109" s="562"/>
      <c r="V109" s="562"/>
      <c r="W109" s="562"/>
      <c r="X109" s="562"/>
      <c r="Y109" s="562"/>
      <c r="Z109" s="562"/>
      <c r="AA109" s="562"/>
      <c r="AB109" s="562"/>
      <c r="AC109" s="563"/>
      <c r="AD109" s="563"/>
      <c r="AE109" s="563"/>
      <c r="AF109" s="563"/>
      <c r="AG109" s="563"/>
    </row>
    <row r="110" spans="1:33">
      <c r="A110" s="573"/>
      <c r="B110" s="573"/>
      <c r="C110" s="573"/>
      <c r="D110" s="573"/>
      <c r="E110" s="573"/>
      <c r="F110" s="573"/>
      <c r="G110" s="573"/>
      <c r="H110" s="574"/>
      <c r="I110" s="574"/>
      <c r="J110" s="574"/>
      <c r="K110" s="574"/>
      <c r="L110" s="574"/>
      <c r="M110" s="574"/>
      <c r="N110" s="574"/>
      <c r="O110" s="574"/>
      <c r="P110" s="575"/>
      <c r="Q110" s="575"/>
      <c r="R110" s="575"/>
      <c r="S110" s="576"/>
      <c r="T110" s="576"/>
      <c r="U110" s="576"/>
      <c r="V110" s="576"/>
      <c r="W110" s="576"/>
      <c r="X110" s="576"/>
      <c r="Y110" s="576"/>
      <c r="Z110" s="576"/>
      <c r="AA110" s="576"/>
      <c r="AB110" s="576"/>
      <c r="AC110" s="577"/>
      <c r="AD110" s="577"/>
      <c r="AE110" s="577"/>
      <c r="AF110" s="577"/>
      <c r="AG110" s="577"/>
    </row>
  </sheetData>
  <sheetProtection algorithmName="SHA-512" hashValue="PijRPGNdXEnbbcZl1QA7ERGQ2cUDcsSArwbPo61uWnFNrtVQ9mfiYzH/qvk/yyzcnJuKDUGLAIpEwh0f04dydQ==" saltValue="sGwUcBCAKsXux6cxOVBzWQ=="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topLeftCell="A3" zoomScaleNormal="100" zoomScaleSheetLayoutView="100" workbookViewId="0">
      <selection activeCell="L28" sqref="L28"/>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594" t="s">
        <v>947</v>
      </c>
      <c r="B1" s="594"/>
      <c r="C1" s="594"/>
      <c r="D1" s="594"/>
      <c r="E1" s="594"/>
      <c r="F1" s="594"/>
      <c r="G1" s="594"/>
      <c r="H1" s="594"/>
      <c r="I1" s="594"/>
      <c r="J1" s="594"/>
      <c r="K1" s="594"/>
      <c r="L1" s="594"/>
      <c r="M1" s="143"/>
      <c r="N1" s="143"/>
      <c r="O1" s="143"/>
      <c r="P1" s="143"/>
      <c r="Q1" s="55"/>
      <c r="R1" s="55"/>
      <c r="S1" s="55"/>
      <c r="T1" s="55"/>
      <c r="U1" s="55"/>
      <c r="V1" s="55"/>
      <c r="W1" s="55"/>
      <c r="X1" s="55"/>
      <c r="Y1" s="55"/>
      <c r="Z1" s="55"/>
      <c r="AA1" s="55"/>
      <c r="AD1" s="57"/>
      <c r="AF1" s="57"/>
    </row>
    <row r="2" spans="1:32" s="56" customFormat="1" ht="24" customHeight="1">
      <c r="A2" s="595" t="s">
        <v>772</v>
      </c>
      <c r="B2" s="595"/>
      <c r="C2" s="595"/>
      <c r="D2" s="595"/>
      <c r="E2" s="595"/>
      <c r="F2" s="595"/>
      <c r="G2" s="595"/>
      <c r="H2" s="595"/>
      <c r="I2" s="595"/>
      <c r="J2" s="595"/>
      <c r="K2" s="595"/>
      <c r="L2" s="595"/>
      <c r="M2" s="144"/>
      <c r="N2" s="144"/>
      <c r="O2" s="144"/>
      <c r="P2" s="144"/>
      <c r="Q2" s="58"/>
      <c r="R2" s="58"/>
      <c r="S2" s="58"/>
      <c r="T2" s="58"/>
      <c r="U2" s="58"/>
      <c r="V2" s="58"/>
      <c r="W2" s="58"/>
      <c r="X2" s="58"/>
      <c r="Y2" s="58"/>
      <c r="Z2" s="58"/>
      <c r="AA2" s="58"/>
      <c r="AD2" s="57"/>
      <c r="AF2" s="57"/>
    </row>
    <row r="3" spans="1:32" s="56" customFormat="1" ht="24" customHeight="1">
      <c r="A3" s="595"/>
      <c r="B3" s="595"/>
      <c r="C3" s="595"/>
      <c r="D3" s="595"/>
      <c r="E3" s="595"/>
      <c r="F3" s="595"/>
      <c r="G3" s="595"/>
      <c r="H3" s="595"/>
      <c r="I3" s="595"/>
      <c r="J3" s="595"/>
      <c r="K3" s="595"/>
      <c r="L3" s="595"/>
      <c r="M3" s="144"/>
      <c r="N3" s="144"/>
      <c r="O3" s="144"/>
      <c r="P3" s="144"/>
      <c r="Q3" s="58"/>
      <c r="R3" s="58"/>
      <c r="T3" s="58"/>
      <c r="U3" s="58"/>
      <c r="V3" s="58"/>
      <c r="W3" s="58"/>
      <c r="X3" s="58"/>
      <c r="Y3" s="58"/>
      <c r="Z3" s="58"/>
      <c r="AA3" s="58"/>
      <c r="AD3" s="57"/>
      <c r="AF3" s="57"/>
    </row>
    <row r="4" spans="1:32" s="62" customFormat="1" ht="22">
      <c r="A4" s="596" t="s">
        <v>731</v>
      </c>
      <c r="B4" s="596"/>
      <c r="C4" s="596"/>
      <c r="D4" s="596"/>
      <c r="E4" s="596"/>
      <c r="F4" s="596"/>
      <c r="G4" s="596"/>
      <c r="H4" s="596"/>
      <c r="I4" s="596"/>
      <c r="J4" s="596"/>
      <c r="K4" s="596"/>
      <c r="L4" s="596"/>
      <c r="M4" s="145"/>
      <c r="N4" s="145"/>
      <c r="O4" s="60" t="s">
        <v>596</v>
      </c>
      <c r="P4" s="61"/>
      <c r="Q4" s="59"/>
      <c r="R4" s="59"/>
      <c r="U4" s="61"/>
      <c r="V4" s="61"/>
      <c r="W4" s="61"/>
      <c r="X4" s="61"/>
      <c r="Y4" s="61"/>
      <c r="Z4" s="61"/>
    </row>
    <row r="5" spans="1:32">
      <c r="O5" s="63" t="s">
        <v>597</v>
      </c>
    </row>
    <row r="6" spans="1:32">
      <c r="C6" s="127" t="s">
        <v>743</v>
      </c>
      <c r="D6" s="236" t="s">
        <v>599</v>
      </c>
      <c r="E6" s="238" t="s">
        <v>1036</v>
      </c>
      <c r="O6" s="63" t="s">
        <v>599</v>
      </c>
    </row>
    <row r="7" spans="1:32">
      <c r="O7" s="63" t="s">
        <v>600</v>
      </c>
    </row>
    <row r="8" spans="1:32">
      <c r="B8" s="65" t="s">
        <v>601</v>
      </c>
      <c r="O8" s="63" t="s">
        <v>602</v>
      </c>
    </row>
    <row r="9" spans="1:32">
      <c r="B9" s="238" t="s">
        <v>785</v>
      </c>
      <c r="K9" s="238"/>
      <c r="L9" s="238"/>
      <c r="M9" s="114"/>
      <c r="O9" s="63">
        <v>5</v>
      </c>
    </row>
    <row r="10" spans="1:32">
      <c r="B10" s="238" t="s">
        <v>854</v>
      </c>
      <c r="K10" s="238"/>
      <c r="L10" s="238"/>
      <c r="M10" s="114"/>
      <c r="P10" s="114"/>
    </row>
    <row r="11" spans="1:32">
      <c r="B11" s="345" t="s">
        <v>1057</v>
      </c>
      <c r="C11" s="600" t="s">
        <v>1058</v>
      </c>
      <c r="D11" s="601"/>
      <c r="E11" s="601"/>
      <c r="F11" s="601"/>
      <c r="G11" s="601"/>
      <c r="H11" s="63" t="s">
        <v>1059</v>
      </c>
      <c r="L11" s="238"/>
      <c r="M11" s="114"/>
      <c r="P11" s="114"/>
    </row>
    <row r="12" spans="1:32">
      <c r="B12" s="238" t="s">
        <v>1060</v>
      </c>
      <c r="K12" s="238"/>
      <c r="L12" s="238"/>
      <c r="M12" s="114"/>
      <c r="P12" s="114"/>
    </row>
    <row r="13" spans="1:32">
      <c r="B13" s="238" t="s">
        <v>1061</v>
      </c>
      <c r="L13" s="238"/>
      <c r="M13" s="114"/>
      <c r="P13" s="114"/>
    </row>
    <row r="14" spans="1:32">
      <c r="B14" s="238"/>
      <c r="C14" s="599"/>
      <c r="D14" s="599"/>
      <c r="E14" s="599"/>
      <c r="F14" s="599"/>
      <c r="G14" s="599"/>
      <c r="H14" s="599"/>
      <c r="I14" s="599"/>
      <c r="J14" s="599"/>
      <c r="K14" s="599"/>
      <c r="L14" s="238"/>
      <c r="M14" s="114"/>
      <c r="P14" s="114"/>
    </row>
    <row r="15" spans="1:32">
      <c r="B15" s="238" t="s">
        <v>939</v>
      </c>
    </row>
    <row r="16" spans="1:32" ht="18">
      <c r="A16" s="346"/>
      <c r="B16" s="347"/>
      <c r="C16" s="348" t="s">
        <v>1062</v>
      </c>
      <c r="D16" s="592" t="s">
        <v>1063</v>
      </c>
      <c r="E16" s="593"/>
      <c r="F16" s="593"/>
      <c r="G16" s="593"/>
      <c r="H16" s="593"/>
      <c r="I16" s="593"/>
      <c r="J16" s="593"/>
      <c r="K16" s="258"/>
    </row>
    <row r="17" spans="2:8">
      <c r="B17" s="238"/>
      <c r="C17" s="243" t="s">
        <v>940</v>
      </c>
    </row>
    <row r="18" spans="2:8">
      <c r="C18" s="238" t="s">
        <v>748</v>
      </c>
    </row>
    <row r="19" spans="2:8" s="66" customFormat="1" ht="18">
      <c r="B19" s="238" t="s">
        <v>832</v>
      </c>
      <c r="C19" s="63"/>
      <c r="H19" s="156"/>
    </row>
    <row r="20" spans="2:8">
      <c r="B20" s="64" t="s">
        <v>603</v>
      </c>
      <c r="C20" s="598" t="s">
        <v>604</v>
      </c>
      <c r="D20" s="598"/>
      <c r="E20" s="598"/>
      <c r="F20" s="598"/>
    </row>
    <row r="21" spans="2:8">
      <c r="B21" s="64">
        <v>1</v>
      </c>
      <c r="C21" s="597" t="s">
        <v>605</v>
      </c>
      <c r="D21" s="597"/>
      <c r="E21" s="597"/>
      <c r="F21" s="597"/>
    </row>
    <row r="22" spans="2:8">
      <c r="B22" s="64">
        <v>2</v>
      </c>
      <c r="C22" s="597" t="s">
        <v>606</v>
      </c>
      <c r="D22" s="597"/>
      <c r="E22" s="597"/>
      <c r="F22" s="597"/>
    </row>
    <row r="23" spans="2:8">
      <c r="B23" s="64">
        <v>3</v>
      </c>
      <c r="C23" s="597" t="s">
        <v>607</v>
      </c>
      <c r="D23" s="597"/>
      <c r="E23" s="597"/>
      <c r="F23" s="597"/>
    </row>
    <row r="24" spans="2:8">
      <c r="B24" s="64">
        <v>4</v>
      </c>
      <c r="C24" s="597" t="s">
        <v>608</v>
      </c>
      <c r="D24" s="597"/>
      <c r="E24" s="597"/>
      <c r="F24" s="597"/>
    </row>
    <row r="25" spans="2:8">
      <c r="B25" s="64">
        <v>5</v>
      </c>
      <c r="C25" s="597" t="s">
        <v>609</v>
      </c>
      <c r="D25" s="597"/>
      <c r="E25" s="597"/>
      <c r="F25" s="597"/>
    </row>
    <row r="26" spans="2:8">
      <c r="B26" s="64">
        <v>6</v>
      </c>
      <c r="C26" s="597" t="s">
        <v>610</v>
      </c>
      <c r="D26" s="597"/>
      <c r="E26" s="597"/>
      <c r="F26" s="597"/>
    </row>
    <row r="27" spans="2:8">
      <c r="B27" s="238" t="s">
        <v>855</v>
      </c>
    </row>
    <row r="28" spans="2:8">
      <c r="C28" s="63" t="s">
        <v>612</v>
      </c>
    </row>
    <row r="29" spans="2:8">
      <c r="C29" s="63" t="s">
        <v>613</v>
      </c>
    </row>
    <row r="30" spans="2:8">
      <c r="C30" s="238" t="s">
        <v>747</v>
      </c>
    </row>
    <row r="31" spans="2:8">
      <c r="B31" s="238" t="s">
        <v>1066</v>
      </c>
    </row>
    <row r="32" spans="2:8">
      <c r="C32" s="238" t="s">
        <v>1009</v>
      </c>
    </row>
    <row r="33" spans="1:12">
      <c r="A33" s="346"/>
      <c r="B33" s="347" t="s">
        <v>1064</v>
      </c>
      <c r="C33" s="347"/>
      <c r="D33" s="592" t="s">
        <v>1065</v>
      </c>
      <c r="E33" s="593"/>
      <c r="F33" s="593"/>
      <c r="G33" s="593"/>
      <c r="H33" s="593"/>
      <c r="I33" s="593"/>
      <c r="J33" s="593"/>
      <c r="K33" s="593"/>
      <c r="L33" s="346"/>
    </row>
    <row r="34" spans="1:12">
      <c r="B34" s="238" t="s">
        <v>853</v>
      </c>
      <c r="C34" s="238"/>
    </row>
    <row r="35" spans="1:12">
      <c r="B35" s="238" t="s">
        <v>755</v>
      </c>
    </row>
    <row r="36" spans="1:12">
      <c r="B36" s="238" t="s">
        <v>746</v>
      </c>
    </row>
  </sheetData>
  <sheetProtection algorithmName="SHA-512" hashValue="TlSbGL9C+6BxPKykRNhewSaIFFXqQR/t/LJlZ9urVnDkCQg6bmGJi0f/Ru/KpcVV7RfH0K5AuL/i/RE8Ci289A==" saltValue="htdHqYMfmg9M6tK32RgtB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E4BA1DCA-B68B-4E9F-9241-5710851B5D94}"/>
    <hyperlink ref="D33" r:id="rId2" xr:uid="{20E6CFDB-C8F7-43F5-AA19-CC572C14A8B8}"/>
    <hyperlink ref="D16" r:id="rId3" xr:uid="{B3D5AEDD-AAF1-4F50-A5EE-1F8C1E033D8C}"/>
  </hyperlinks>
  <pageMargins left="0.70866141732283472" right="0.70866141732283472" top="0.74803149606299213" bottom="0.74803149606299213" header="0.31496062992125984" footer="0.31496062992125984"/>
  <pageSetup paperSize="9" scale="81" orientation="portrait" r:id="rId4"/>
  <headerFooter>
    <oddFooter>&amp;Lsf07Hb2_t2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A6" sqref="A6:U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614</v>
      </c>
    </row>
    <row r="2" spans="1:24" ht="15" customHeight="1">
      <c r="A2" s="70"/>
      <c r="B2" s="70"/>
      <c r="C2" s="70"/>
      <c r="D2" s="70"/>
      <c r="E2" s="70"/>
      <c r="F2" s="70"/>
      <c r="J2" s="70"/>
      <c r="W2" s="70"/>
      <c r="X2" s="70"/>
    </row>
    <row r="3" spans="1:24" ht="15" customHeight="1">
      <c r="A3" s="71"/>
      <c r="B3" s="72" t="s">
        <v>615</v>
      </c>
      <c r="C3" s="71"/>
      <c r="D3" s="71"/>
      <c r="E3" s="71"/>
      <c r="F3" s="71"/>
      <c r="J3" s="71"/>
      <c r="W3" s="71"/>
      <c r="X3" s="71"/>
    </row>
    <row r="4" spans="1:24" ht="15" customHeight="1">
      <c r="A4" s="71"/>
      <c r="B4" s="72" t="s">
        <v>782</v>
      </c>
      <c r="C4" s="71"/>
      <c r="D4" s="71"/>
      <c r="E4" s="71"/>
      <c r="F4" s="71"/>
      <c r="J4" s="71"/>
      <c r="W4" s="71"/>
      <c r="X4" s="71"/>
    </row>
    <row r="5" spans="1:24" ht="15" customHeight="1">
      <c r="A5" s="70"/>
      <c r="B5" s="610" t="str">
        <f>IF('CO2排出量計算書表紙(基準年度活動量)'!D6="1年間","R"&amp;'CO2排出量計算書表紙(基準年度活動量)'!$O$9+2&amp;"年度","R"&amp;'CO2排出量計算書表紙(基準年度活動量)'!$O$9&amp;"年度")</f>
        <v>R5年度</v>
      </c>
      <c r="C5" s="610"/>
      <c r="D5" s="70"/>
      <c r="E5" s="70"/>
      <c r="F5" s="70"/>
      <c r="J5" s="70"/>
      <c r="W5" s="70"/>
      <c r="X5" s="70"/>
    </row>
    <row r="6" spans="1:24">
      <c r="B6" s="602" t="s">
        <v>616</v>
      </c>
      <c r="C6" s="604" t="s">
        <v>617</v>
      </c>
      <c r="D6" s="606" t="s">
        <v>618</v>
      </c>
      <c r="E6" s="608" t="s">
        <v>619</v>
      </c>
      <c r="F6" s="609"/>
      <c r="G6" s="74"/>
      <c r="H6" s="75" t="s">
        <v>620</v>
      </c>
      <c r="I6" s="76" t="s">
        <v>621</v>
      </c>
      <c r="J6" s="77"/>
      <c r="K6" s="77"/>
      <c r="L6" s="77"/>
      <c r="M6" s="77"/>
      <c r="N6" s="77"/>
      <c r="O6" s="77"/>
      <c r="P6" s="77"/>
      <c r="Q6" s="77"/>
      <c r="R6" s="77"/>
      <c r="S6" s="77"/>
      <c r="T6" s="77"/>
      <c r="U6" s="77"/>
      <c r="V6" s="77"/>
      <c r="W6" s="77"/>
      <c r="X6" s="77"/>
    </row>
    <row r="7" spans="1:24" s="71" customFormat="1" ht="33.75" customHeight="1">
      <c r="B7" s="603"/>
      <c r="C7" s="605"/>
      <c r="D7" s="607"/>
      <c r="E7" s="76" t="s">
        <v>622</v>
      </c>
      <c r="F7" s="76" t="s">
        <v>623</v>
      </c>
      <c r="G7" s="76" t="s">
        <v>624</v>
      </c>
      <c r="H7" s="78" t="s">
        <v>625</v>
      </c>
      <c r="I7" s="78" t="s">
        <v>626</v>
      </c>
      <c r="J7" s="79" t="s">
        <v>627</v>
      </c>
      <c r="K7" s="75" t="s">
        <v>628</v>
      </c>
      <c r="L7" s="75" t="s">
        <v>629</v>
      </c>
      <c r="M7" s="75" t="s">
        <v>630</v>
      </c>
      <c r="N7" s="75" t="s">
        <v>631</v>
      </c>
      <c r="O7" s="75" t="s">
        <v>632</v>
      </c>
      <c r="P7" s="75" t="s">
        <v>633</v>
      </c>
      <c r="Q7" s="75" t="s">
        <v>634</v>
      </c>
      <c r="R7" s="75" t="s">
        <v>635</v>
      </c>
      <c r="S7" s="75" t="s">
        <v>636</v>
      </c>
      <c r="T7" s="75" t="s">
        <v>637</v>
      </c>
      <c r="U7" s="75" t="s">
        <v>638</v>
      </c>
      <c r="V7" s="75" t="s">
        <v>639</v>
      </c>
      <c r="W7" s="79" t="s">
        <v>640</v>
      </c>
      <c r="X7" s="79" t="s">
        <v>641</v>
      </c>
    </row>
    <row r="8" spans="1:24" ht="15" customHeight="1">
      <c r="B8" s="80">
        <v>1</v>
      </c>
      <c r="C8" s="118"/>
      <c r="D8" s="231" t="s">
        <v>642</v>
      </c>
      <c r="E8" s="232" t="str">
        <f>IFERROR(VLOOKUP($C8,【非表示】排出係数!$C$7:$I$17,6,FALSE),"")</f>
        <v/>
      </c>
      <c r="F8" s="231" t="str">
        <f>IFERROR(VLOOKUP($C8,【非表示】排出係数!$C$7:$I$17,7,FALSE),"")</f>
        <v/>
      </c>
      <c r="G8" s="231" t="str">
        <f>IFERROR(VLOOKUP($C8,【非表示】排出係数!$C$7:$I$17,2,FALSE),"")</f>
        <v/>
      </c>
      <c r="H8" s="232">
        <f>INT(SUM(K8:V8)+(J8-W8)-X8)</f>
        <v>0</v>
      </c>
      <c r="I8" s="232">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1" t="s">
        <v>642</v>
      </c>
      <c r="E9" s="232" t="str">
        <f>IFERROR(VLOOKUP($C9,【非表示】排出係数!$C$7:$I$17,6,FALSE),"")</f>
        <v/>
      </c>
      <c r="F9" s="231" t="str">
        <f>IFERROR(VLOOKUP($C9,【非表示】排出係数!$C$7:$I$17,7,FALSE),"")</f>
        <v/>
      </c>
      <c r="G9" s="231" t="str">
        <f>IFERROR(VLOOKUP($C9,【非表示】排出係数!$C$7:$I$17,2,FALSE),"")</f>
        <v/>
      </c>
      <c r="H9" s="232">
        <f t="shared" ref="H9:H17" si="1">INT(SUM(K9:V9)+(J9-W9)-X9)</f>
        <v>0</v>
      </c>
      <c r="I9" s="232">
        <f t="shared" si="0"/>
        <v>0</v>
      </c>
      <c r="J9" s="119"/>
      <c r="K9" s="120"/>
      <c r="L9" s="120"/>
      <c r="M9" s="120"/>
      <c r="N9" s="120"/>
      <c r="O9" s="120"/>
      <c r="P9" s="120"/>
      <c r="Q9" s="120"/>
      <c r="R9" s="120"/>
      <c r="S9" s="120"/>
      <c r="T9" s="120"/>
      <c r="U9" s="120"/>
      <c r="V9" s="120"/>
      <c r="W9" s="119"/>
      <c r="X9" s="119"/>
    </row>
    <row r="10" spans="1:24" ht="15" customHeight="1">
      <c r="B10" s="80">
        <v>3</v>
      </c>
      <c r="C10" s="118"/>
      <c r="D10" s="231" t="s">
        <v>642</v>
      </c>
      <c r="E10" s="232" t="str">
        <f>IFERROR(VLOOKUP($C10,【非表示】排出係数!$C$7:$I$17,6,FALSE),"")</f>
        <v/>
      </c>
      <c r="F10" s="231" t="str">
        <f>IFERROR(VLOOKUP($C10,【非表示】排出係数!$C$7:$I$17,7,FALSE),"")</f>
        <v/>
      </c>
      <c r="G10" s="231" t="str">
        <f>IFERROR(VLOOKUP($C10,【非表示】排出係数!$C$7:$I$17,2,FALSE),"")</f>
        <v/>
      </c>
      <c r="H10" s="232">
        <f t="shared" si="1"/>
        <v>0</v>
      </c>
      <c r="I10" s="232">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1" t="s">
        <v>642</v>
      </c>
      <c r="E11" s="232" t="str">
        <f>IFERROR(VLOOKUP($C11,【非表示】排出係数!$C$7:$I$17,6,FALSE),"")</f>
        <v/>
      </c>
      <c r="F11" s="231" t="str">
        <f>IFERROR(VLOOKUP($C11,【非表示】排出係数!$C$7:$I$17,7,FALSE),"")</f>
        <v/>
      </c>
      <c r="G11" s="231" t="str">
        <f>IFERROR(VLOOKUP($C11,【非表示】排出係数!$C$7:$I$17,2,FALSE),"")</f>
        <v/>
      </c>
      <c r="H11" s="232">
        <f t="shared" si="1"/>
        <v>0</v>
      </c>
      <c r="I11" s="232">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1" t="s">
        <v>642</v>
      </c>
      <c r="E12" s="232" t="str">
        <f>IFERROR(VLOOKUP($C12,【非表示】排出係数!$C$7:$I$17,6,FALSE),"")</f>
        <v/>
      </c>
      <c r="F12" s="231" t="str">
        <f>IFERROR(VLOOKUP($C12,【非表示】排出係数!$C$7:$I$17,7,FALSE),"")</f>
        <v/>
      </c>
      <c r="G12" s="231" t="str">
        <f>IFERROR(VLOOKUP($C12,【非表示】排出係数!$C$7:$I$17,2,FALSE),"")</f>
        <v/>
      </c>
      <c r="H12" s="232">
        <f t="shared" si="1"/>
        <v>0</v>
      </c>
      <c r="I12" s="232">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1" t="s">
        <v>642</v>
      </c>
      <c r="E13" s="232" t="str">
        <f>IFERROR(VLOOKUP($C13,【非表示】排出係数!$C$7:$I$17,6,FALSE),"")</f>
        <v/>
      </c>
      <c r="F13" s="231" t="str">
        <f>IFERROR(VLOOKUP($C13,【非表示】排出係数!$C$7:$I$17,7,FALSE),"")</f>
        <v/>
      </c>
      <c r="G13" s="231" t="str">
        <f>IFERROR(VLOOKUP($C13,【非表示】排出係数!$C$7:$I$17,2,FALSE),"")</f>
        <v/>
      </c>
      <c r="H13" s="232">
        <f t="shared" si="1"/>
        <v>0</v>
      </c>
      <c r="I13" s="232">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1" t="s">
        <v>642</v>
      </c>
      <c r="E14" s="232" t="str">
        <f>IFERROR(VLOOKUP($C14,【非表示】排出係数!$C$7:$I$17,6,FALSE),"")</f>
        <v/>
      </c>
      <c r="F14" s="231" t="str">
        <f>IFERROR(VLOOKUP($C14,【非表示】排出係数!$C$7:$I$17,7,FALSE),"")</f>
        <v/>
      </c>
      <c r="G14" s="231" t="str">
        <f>IFERROR(VLOOKUP($C14,【非表示】排出係数!$C$7:$I$17,2,FALSE),"")</f>
        <v/>
      </c>
      <c r="H14" s="232">
        <f t="shared" si="1"/>
        <v>0</v>
      </c>
      <c r="I14" s="232">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1" t="s">
        <v>642</v>
      </c>
      <c r="E15" s="232" t="str">
        <f>IFERROR(VLOOKUP($C15,【非表示】排出係数!$C$7:$I$17,6,FALSE),"")</f>
        <v/>
      </c>
      <c r="F15" s="231" t="str">
        <f>IFERROR(VLOOKUP($C15,【非表示】排出係数!$C$7:$I$17,7,FALSE),"")</f>
        <v/>
      </c>
      <c r="G15" s="231" t="str">
        <f>IFERROR(VLOOKUP($C15,【非表示】排出係数!$C$7:$I$17,2,FALSE),"")</f>
        <v/>
      </c>
      <c r="H15" s="232">
        <f t="shared" si="1"/>
        <v>0</v>
      </c>
      <c r="I15" s="232">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1" t="s">
        <v>642</v>
      </c>
      <c r="E16" s="119"/>
      <c r="F16" s="118"/>
      <c r="G16" s="118"/>
      <c r="H16" s="232">
        <f t="shared" si="1"/>
        <v>0</v>
      </c>
      <c r="I16" s="232">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1" t="s">
        <v>642</v>
      </c>
      <c r="E17" s="119"/>
      <c r="F17" s="118"/>
      <c r="G17" s="118"/>
      <c r="H17" s="232">
        <f t="shared" si="1"/>
        <v>0</v>
      </c>
      <c r="I17" s="232">
        <f t="shared" si="0"/>
        <v>0</v>
      </c>
      <c r="J17" s="119"/>
      <c r="K17" s="120"/>
      <c r="L17" s="120"/>
      <c r="M17" s="120"/>
      <c r="N17" s="120"/>
      <c r="O17" s="120"/>
      <c r="P17" s="120"/>
      <c r="Q17" s="120"/>
      <c r="R17" s="120"/>
      <c r="S17" s="120"/>
      <c r="T17" s="120"/>
      <c r="U17" s="120"/>
      <c r="V17" s="120"/>
      <c r="W17" s="119"/>
      <c r="X17" s="119"/>
    </row>
    <row r="18" spans="1:24" ht="15" customHeight="1">
      <c r="B18" s="81"/>
      <c r="C18" s="82" t="s">
        <v>643</v>
      </c>
      <c r="D18" s="83"/>
      <c r="E18" s="84"/>
      <c r="F18" s="84"/>
      <c r="H18" s="75" t="s">
        <v>644</v>
      </c>
      <c r="I18" s="233">
        <f>SUM(I8:I17)</f>
        <v>0</v>
      </c>
    </row>
    <row r="19" spans="1:24" ht="15" customHeight="1">
      <c r="B19" s="85"/>
      <c r="C19" s="86" t="s">
        <v>645</v>
      </c>
      <c r="D19" s="84"/>
      <c r="E19" s="84"/>
      <c r="F19" s="84"/>
      <c r="G19" s="87"/>
      <c r="H19" s="87"/>
      <c r="I19" s="87"/>
    </row>
    <row r="20" spans="1:24" ht="15" customHeight="1">
      <c r="A20" s="70"/>
      <c r="B20" s="610" t="str">
        <f>IF('CO2排出量計算書表紙(基準年度活動量)'!D6="1年間","この表は記入不要","R"&amp;'CO2排出量計算書表紙(基準年度活動量)'!$O$9+1&amp;"年度")</f>
        <v>R6年度</v>
      </c>
      <c r="C20" s="610"/>
      <c r="D20" s="70"/>
      <c r="E20" s="70"/>
      <c r="F20" s="70"/>
      <c r="J20" s="70"/>
      <c r="W20" s="70"/>
      <c r="X20" s="70"/>
    </row>
    <row r="21" spans="1:24">
      <c r="B21" s="602" t="s">
        <v>616</v>
      </c>
      <c r="C21" s="604" t="s">
        <v>617</v>
      </c>
      <c r="D21" s="606" t="s">
        <v>618</v>
      </c>
      <c r="E21" s="608" t="s">
        <v>619</v>
      </c>
      <c r="F21" s="609"/>
      <c r="G21" s="74"/>
      <c r="H21" s="75" t="s">
        <v>620</v>
      </c>
      <c r="I21" s="76" t="s">
        <v>621</v>
      </c>
      <c r="J21" s="77"/>
      <c r="K21" s="77"/>
      <c r="L21" s="77"/>
      <c r="M21" s="77"/>
      <c r="N21" s="77"/>
      <c r="O21" s="77"/>
      <c r="P21" s="77"/>
      <c r="Q21" s="77"/>
      <c r="R21" s="77"/>
      <c r="S21" s="77"/>
      <c r="T21" s="77"/>
      <c r="U21" s="77"/>
      <c r="V21" s="77"/>
      <c r="W21" s="77"/>
      <c r="X21" s="77"/>
    </row>
    <row r="22" spans="1:24" s="71" customFormat="1" ht="33.75" customHeight="1">
      <c r="B22" s="603"/>
      <c r="C22" s="605"/>
      <c r="D22" s="607"/>
      <c r="E22" s="76" t="s">
        <v>622</v>
      </c>
      <c r="F22" s="76" t="s">
        <v>623</v>
      </c>
      <c r="G22" s="76" t="s">
        <v>624</v>
      </c>
      <c r="H22" s="78" t="s">
        <v>625</v>
      </c>
      <c r="I22" s="78" t="s">
        <v>626</v>
      </c>
      <c r="J22" s="79" t="s">
        <v>627</v>
      </c>
      <c r="K22" s="75" t="s">
        <v>628</v>
      </c>
      <c r="L22" s="75" t="s">
        <v>629</v>
      </c>
      <c r="M22" s="75" t="s">
        <v>630</v>
      </c>
      <c r="N22" s="75" t="s">
        <v>631</v>
      </c>
      <c r="O22" s="75" t="s">
        <v>632</v>
      </c>
      <c r="P22" s="75" t="s">
        <v>633</v>
      </c>
      <c r="Q22" s="75" t="s">
        <v>634</v>
      </c>
      <c r="R22" s="75" t="s">
        <v>635</v>
      </c>
      <c r="S22" s="75" t="s">
        <v>636</v>
      </c>
      <c r="T22" s="75" t="s">
        <v>637</v>
      </c>
      <c r="U22" s="75" t="s">
        <v>638</v>
      </c>
      <c r="V22" s="75" t="s">
        <v>639</v>
      </c>
      <c r="W22" s="79" t="s">
        <v>640</v>
      </c>
      <c r="X22" s="79" t="s">
        <v>641</v>
      </c>
    </row>
    <row r="23" spans="1:24" ht="15" customHeight="1">
      <c r="B23" s="80">
        <v>1</v>
      </c>
      <c r="C23" s="231" t="str">
        <f>IF(C8="","",C8)</f>
        <v/>
      </c>
      <c r="D23" s="231" t="s">
        <v>642</v>
      </c>
      <c r="E23" s="231" t="str">
        <f t="shared" ref="E23:F30" si="2">E8</f>
        <v/>
      </c>
      <c r="F23" s="231" t="str">
        <f t="shared" si="2"/>
        <v/>
      </c>
      <c r="G23" s="231" t="str">
        <f>IFERROR(VLOOKUP($C23,【非表示】排出係数!$C$7:$I$17,2,FALSE),"")</f>
        <v/>
      </c>
      <c r="H23" s="232">
        <f>INT(SUM(K23:V23)+(J23-W23)-X23)</f>
        <v>0</v>
      </c>
      <c r="I23" s="232">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1" t="str">
        <f t="shared" ref="C24:C32" si="4">IF(C9="","",C9)</f>
        <v/>
      </c>
      <c r="D24" s="231" t="s">
        <v>642</v>
      </c>
      <c r="E24" s="231" t="str">
        <f t="shared" si="2"/>
        <v/>
      </c>
      <c r="F24" s="231" t="str">
        <f t="shared" si="2"/>
        <v/>
      </c>
      <c r="G24" s="231" t="str">
        <f>IFERROR(VLOOKUP($C24,【非表示】排出係数!$C$7:$I$17,2,FALSE),"")</f>
        <v/>
      </c>
      <c r="H24" s="232">
        <f t="shared" ref="H24:H32" si="5">INT(SUM(K24:V24)+(J24-W24)-X24)</f>
        <v>0</v>
      </c>
      <c r="I24" s="232">
        <f t="shared" si="3"/>
        <v>0</v>
      </c>
      <c r="J24" s="119"/>
      <c r="K24" s="120"/>
      <c r="L24" s="120"/>
      <c r="M24" s="120"/>
      <c r="N24" s="120"/>
      <c r="O24" s="120"/>
      <c r="P24" s="120"/>
      <c r="Q24" s="120"/>
      <c r="R24" s="120"/>
      <c r="S24" s="120"/>
      <c r="T24" s="120"/>
      <c r="U24" s="120"/>
      <c r="V24" s="120"/>
      <c r="W24" s="119"/>
      <c r="X24" s="119"/>
    </row>
    <row r="25" spans="1:24" ht="15" customHeight="1">
      <c r="B25" s="80">
        <v>3</v>
      </c>
      <c r="C25" s="231" t="str">
        <f t="shared" si="4"/>
        <v/>
      </c>
      <c r="D25" s="231" t="s">
        <v>642</v>
      </c>
      <c r="E25" s="231" t="str">
        <f t="shared" si="2"/>
        <v/>
      </c>
      <c r="F25" s="231" t="str">
        <f t="shared" si="2"/>
        <v/>
      </c>
      <c r="G25" s="231" t="str">
        <f>IFERROR(VLOOKUP($C25,【非表示】排出係数!$C$7:$I$17,2,FALSE),"")</f>
        <v/>
      </c>
      <c r="H25" s="232">
        <f t="shared" si="5"/>
        <v>0</v>
      </c>
      <c r="I25" s="232">
        <f t="shared" si="3"/>
        <v>0</v>
      </c>
      <c r="J25" s="119"/>
      <c r="K25" s="120"/>
      <c r="L25" s="120"/>
      <c r="M25" s="120"/>
      <c r="N25" s="120"/>
      <c r="O25" s="120"/>
      <c r="P25" s="120"/>
      <c r="Q25" s="120"/>
      <c r="R25" s="120"/>
      <c r="S25" s="120"/>
      <c r="T25" s="120"/>
      <c r="U25" s="120"/>
      <c r="V25" s="120"/>
      <c r="W25" s="119"/>
      <c r="X25" s="119"/>
    </row>
    <row r="26" spans="1:24" ht="15" customHeight="1">
      <c r="B26" s="80">
        <v>4</v>
      </c>
      <c r="C26" s="231" t="str">
        <f t="shared" si="4"/>
        <v/>
      </c>
      <c r="D26" s="231" t="s">
        <v>642</v>
      </c>
      <c r="E26" s="231" t="str">
        <f t="shared" si="2"/>
        <v/>
      </c>
      <c r="F26" s="231" t="str">
        <f t="shared" si="2"/>
        <v/>
      </c>
      <c r="G26" s="231" t="str">
        <f>IFERROR(VLOOKUP($C26,【非表示】排出係数!$C$7:$I$17,2,FALSE),"")</f>
        <v/>
      </c>
      <c r="H26" s="232">
        <f t="shared" si="5"/>
        <v>0</v>
      </c>
      <c r="I26" s="232">
        <f t="shared" si="3"/>
        <v>0</v>
      </c>
      <c r="J26" s="119"/>
      <c r="K26" s="120"/>
      <c r="L26" s="120"/>
      <c r="M26" s="120"/>
      <c r="N26" s="120"/>
      <c r="O26" s="120"/>
      <c r="P26" s="120"/>
      <c r="Q26" s="120"/>
      <c r="R26" s="120"/>
      <c r="S26" s="120"/>
      <c r="T26" s="120"/>
      <c r="U26" s="120"/>
      <c r="V26" s="120"/>
      <c r="W26" s="119"/>
      <c r="X26" s="119"/>
    </row>
    <row r="27" spans="1:24" ht="15" customHeight="1">
      <c r="B27" s="80">
        <v>5</v>
      </c>
      <c r="C27" s="231" t="str">
        <f t="shared" si="4"/>
        <v/>
      </c>
      <c r="D27" s="231" t="s">
        <v>642</v>
      </c>
      <c r="E27" s="231" t="str">
        <f t="shared" si="2"/>
        <v/>
      </c>
      <c r="F27" s="231" t="str">
        <f t="shared" si="2"/>
        <v/>
      </c>
      <c r="G27" s="231" t="str">
        <f>IFERROR(VLOOKUP($C27,【非表示】排出係数!$C$7:$I$17,2,FALSE),"")</f>
        <v/>
      </c>
      <c r="H27" s="232">
        <f t="shared" si="5"/>
        <v>0</v>
      </c>
      <c r="I27" s="232">
        <f t="shared" si="3"/>
        <v>0</v>
      </c>
      <c r="J27" s="119"/>
      <c r="K27" s="120"/>
      <c r="L27" s="120"/>
      <c r="M27" s="120"/>
      <c r="N27" s="120"/>
      <c r="O27" s="120"/>
      <c r="P27" s="120"/>
      <c r="Q27" s="120"/>
      <c r="R27" s="120"/>
      <c r="S27" s="120"/>
      <c r="T27" s="120"/>
      <c r="U27" s="120"/>
      <c r="V27" s="120"/>
      <c r="W27" s="119"/>
      <c r="X27" s="119"/>
    </row>
    <row r="28" spans="1:24" ht="15" customHeight="1">
      <c r="B28" s="80">
        <v>6</v>
      </c>
      <c r="C28" s="231" t="str">
        <f t="shared" si="4"/>
        <v/>
      </c>
      <c r="D28" s="231" t="s">
        <v>642</v>
      </c>
      <c r="E28" s="231" t="str">
        <f t="shared" si="2"/>
        <v/>
      </c>
      <c r="F28" s="231" t="str">
        <f t="shared" si="2"/>
        <v/>
      </c>
      <c r="G28" s="231" t="str">
        <f>IFERROR(VLOOKUP($C28,【非表示】排出係数!$C$7:$I$17,2,FALSE),"")</f>
        <v/>
      </c>
      <c r="H28" s="232">
        <f t="shared" si="5"/>
        <v>0</v>
      </c>
      <c r="I28" s="232">
        <f t="shared" si="3"/>
        <v>0</v>
      </c>
      <c r="J28" s="119"/>
      <c r="K28" s="120"/>
      <c r="L28" s="120"/>
      <c r="M28" s="120"/>
      <c r="N28" s="120"/>
      <c r="O28" s="120"/>
      <c r="P28" s="120"/>
      <c r="Q28" s="120"/>
      <c r="R28" s="120"/>
      <c r="S28" s="120"/>
      <c r="T28" s="120"/>
      <c r="U28" s="120"/>
      <c r="V28" s="120"/>
      <c r="W28" s="119"/>
      <c r="X28" s="119"/>
    </row>
    <row r="29" spans="1:24" ht="15" customHeight="1">
      <c r="B29" s="80">
        <v>7</v>
      </c>
      <c r="C29" s="231" t="str">
        <f t="shared" si="4"/>
        <v/>
      </c>
      <c r="D29" s="231" t="s">
        <v>642</v>
      </c>
      <c r="E29" s="231" t="str">
        <f t="shared" si="2"/>
        <v/>
      </c>
      <c r="F29" s="231" t="str">
        <f t="shared" si="2"/>
        <v/>
      </c>
      <c r="G29" s="231" t="str">
        <f>IFERROR(VLOOKUP($C29,【非表示】排出係数!$C$7:$I$17,2,FALSE),"")</f>
        <v/>
      </c>
      <c r="H29" s="232">
        <f t="shared" si="5"/>
        <v>0</v>
      </c>
      <c r="I29" s="232">
        <f t="shared" si="3"/>
        <v>0</v>
      </c>
      <c r="J29" s="119"/>
      <c r="K29" s="120"/>
      <c r="L29" s="120"/>
      <c r="M29" s="120"/>
      <c r="N29" s="120"/>
      <c r="O29" s="120"/>
      <c r="P29" s="120"/>
      <c r="Q29" s="120"/>
      <c r="R29" s="120"/>
      <c r="S29" s="120"/>
      <c r="T29" s="120"/>
      <c r="U29" s="120"/>
      <c r="V29" s="120"/>
      <c r="W29" s="119"/>
      <c r="X29" s="119"/>
    </row>
    <row r="30" spans="1:24" ht="15" customHeight="1">
      <c r="B30" s="80">
        <v>8</v>
      </c>
      <c r="C30" s="231" t="str">
        <f t="shared" si="4"/>
        <v/>
      </c>
      <c r="D30" s="231" t="s">
        <v>642</v>
      </c>
      <c r="E30" s="231" t="str">
        <f t="shared" si="2"/>
        <v/>
      </c>
      <c r="F30" s="231" t="str">
        <f t="shared" si="2"/>
        <v/>
      </c>
      <c r="G30" s="231" t="str">
        <f>IFERROR(VLOOKUP($C30,【非表示】排出係数!$C$7:$I$17,2,FALSE),"")</f>
        <v/>
      </c>
      <c r="H30" s="232">
        <f t="shared" si="5"/>
        <v>0</v>
      </c>
      <c r="I30" s="232">
        <f t="shared" si="3"/>
        <v>0</v>
      </c>
      <c r="J30" s="119"/>
      <c r="K30" s="120"/>
      <c r="L30" s="120"/>
      <c r="M30" s="120"/>
      <c r="N30" s="120"/>
      <c r="O30" s="120"/>
      <c r="P30" s="120"/>
      <c r="Q30" s="120"/>
      <c r="R30" s="120"/>
      <c r="S30" s="120"/>
      <c r="T30" s="120"/>
      <c r="U30" s="120"/>
      <c r="V30" s="120"/>
      <c r="W30" s="119"/>
      <c r="X30" s="119"/>
    </row>
    <row r="31" spans="1:24" ht="15" customHeight="1">
      <c r="B31" s="80">
        <v>9</v>
      </c>
      <c r="C31" s="231" t="str">
        <f t="shared" si="4"/>
        <v/>
      </c>
      <c r="D31" s="231" t="s">
        <v>642</v>
      </c>
      <c r="E31" s="231" t="str">
        <f>IF(E16=0,"",E16)</f>
        <v/>
      </c>
      <c r="F31" s="231" t="str">
        <f>IF(F16=0,"",F16)</f>
        <v/>
      </c>
      <c r="G31" s="231" t="str">
        <f>IF(G16="","",G16)</f>
        <v/>
      </c>
      <c r="H31" s="232">
        <f t="shared" si="5"/>
        <v>0</v>
      </c>
      <c r="I31" s="232">
        <f t="shared" si="3"/>
        <v>0</v>
      </c>
      <c r="J31" s="119"/>
      <c r="K31" s="120"/>
      <c r="L31" s="120"/>
      <c r="M31" s="120"/>
      <c r="N31" s="120"/>
      <c r="O31" s="120"/>
      <c r="P31" s="120"/>
      <c r="Q31" s="120"/>
      <c r="R31" s="120"/>
      <c r="S31" s="120"/>
      <c r="T31" s="120"/>
      <c r="U31" s="120"/>
      <c r="V31" s="120"/>
      <c r="W31" s="119"/>
      <c r="X31" s="119"/>
    </row>
    <row r="32" spans="1:24" ht="15" customHeight="1">
      <c r="B32" s="80">
        <v>10</v>
      </c>
      <c r="C32" s="231" t="str">
        <f t="shared" si="4"/>
        <v/>
      </c>
      <c r="D32" s="231" t="s">
        <v>642</v>
      </c>
      <c r="E32" s="231" t="str">
        <f>IF(E17=0,"",E17)</f>
        <v/>
      </c>
      <c r="F32" s="231" t="str">
        <f>IF(F17=0,"",F17)</f>
        <v/>
      </c>
      <c r="G32" s="231" t="str">
        <f>IF(G17="","",G17)</f>
        <v/>
      </c>
      <c r="H32" s="232">
        <f t="shared" si="5"/>
        <v>0</v>
      </c>
      <c r="I32" s="232">
        <f t="shared" si="3"/>
        <v>0</v>
      </c>
      <c r="J32" s="119"/>
      <c r="K32" s="120"/>
      <c r="L32" s="120"/>
      <c r="M32" s="120"/>
      <c r="N32" s="120"/>
      <c r="O32" s="120"/>
      <c r="P32" s="120"/>
      <c r="Q32" s="120"/>
      <c r="R32" s="120"/>
      <c r="S32" s="120"/>
      <c r="T32" s="120"/>
      <c r="U32" s="120"/>
      <c r="V32" s="120"/>
      <c r="W32" s="119"/>
      <c r="X32" s="119"/>
    </row>
    <row r="33" spans="1:24">
      <c r="C33" s="68" t="s">
        <v>756</v>
      </c>
      <c r="H33" s="75" t="s">
        <v>644</v>
      </c>
      <c r="I33" s="233">
        <f>SUM(I23:I32)</f>
        <v>0</v>
      </c>
    </row>
    <row r="35" spans="1:24" ht="15" customHeight="1">
      <c r="A35" s="70"/>
      <c r="B35" s="610" t="str">
        <f>IF('CO2排出量計算書表紙(基準年度活動量)'!D6="1年間","この表は記入不要","R"&amp;'CO2排出量計算書表紙(基準年度活動量)'!$O$9+2&amp;"年度")</f>
        <v>R7年度</v>
      </c>
      <c r="C35" s="610"/>
      <c r="D35" s="70"/>
      <c r="E35" s="70"/>
      <c r="F35" s="70"/>
      <c r="J35" s="70"/>
      <c r="W35" s="70"/>
      <c r="X35" s="70"/>
    </row>
    <row r="36" spans="1:24">
      <c r="B36" s="602" t="s">
        <v>616</v>
      </c>
      <c r="C36" s="604" t="s">
        <v>617</v>
      </c>
      <c r="D36" s="606" t="s">
        <v>618</v>
      </c>
      <c r="E36" s="608" t="s">
        <v>619</v>
      </c>
      <c r="F36" s="609"/>
      <c r="G36" s="74"/>
      <c r="H36" s="75" t="s">
        <v>620</v>
      </c>
      <c r="I36" s="76" t="s">
        <v>621</v>
      </c>
      <c r="J36" s="77"/>
      <c r="K36" s="77"/>
      <c r="L36" s="77"/>
      <c r="M36" s="77"/>
      <c r="N36" s="77"/>
      <c r="O36" s="77"/>
      <c r="P36" s="77"/>
      <c r="Q36" s="77"/>
      <c r="R36" s="77"/>
      <c r="S36" s="77"/>
      <c r="T36" s="77"/>
      <c r="U36" s="77"/>
      <c r="V36" s="77"/>
      <c r="W36" s="77"/>
      <c r="X36" s="77"/>
    </row>
    <row r="37" spans="1:24" s="71" customFormat="1" ht="33.75" customHeight="1">
      <c r="B37" s="603"/>
      <c r="C37" s="605"/>
      <c r="D37" s="607"/>
      <c r="E37" s="76" t="s">
        <v>622</v>
      </c>
      <c r="F37" s="76" t="s">
        <v>623</v>
      </c>
      <c r="G37" s="76" t="s">
        <v>624</v>
      </c>
      <c r="H37" s="78" t="s">
        <v>625</v>
      </c>
      <c r="I37" s="78" t="s">
        <v>626</v>
      </c>
      <c r="J37" s="79" t="s">
        <v>627</v>
      </c>
      <c r="K37" s="75" t="s">
        <v>628</v>
      </c>
      <c r="L37" s="75" t="s">
        <v>629</v>
      </c>
      <c r="M37" s="75" t="s">
        <v>630</v>
      </c>
      <c r="N37" s="75" t="s">
        <v>631</v>
      </c>
      <c r="O37" s="75" t="s">
        <v>632</v>
      </c>
      <c r="P37" s="75" t="s">
        <v>633</v>
      </c>
      <c r="Q37" s="75" t="s">
        <v>634</v>
      </c>
      <c r="R37" s="75" t="s">
        <v>635</v>
      </c>
      <c r="S37" s="75" t="s">
        <v>636</v>
      </c>
      <c r="T37" s="75" t="s">
        <v>637</v>
      </c>
      <c r="U37" s="75" t="s">
        <v>638</v>
      </c>
      <c r="V37" s="75" t="s">
        <v>639</v>
      </c>
      <c r="W37" s="79" t="s">
        <v>640</v>
      </c>
      <c r="X37" s="79" t="s">
        <v>641</v>
      </c>
    </row>
    <row r="38" spans="1:24" ht="15" customHeight="1">
      <c r="B38" s="80">
        <v>1</v>
      </c>
      <c r="C38" s="231" t="str">
        <f>IF(C23="","",C23)</f>
        <v/>
      </c>
      <c r="D38" s="231" t="s">
        <v>642</v>
      </c>
      <c r="E38" s="231" t="str">
        <f t="shared" ref="E38:F45" si="6">E23</f>
        <v/>
      </c>
      <c r="F38" s="231" t="str">
        <f t="shared" si="6"/>
        <v/>
      </c>
      <c r="G38" s="231" t="str">
        <f>IFERROR(VLOOKUP($C38,【非表示】排出係数!$C$7:$I$17,2,FALSE),"")</f>
        <v/>
      </c>
      <c r="H38" s="232">
        <f>INT(SUM(K38:V38)+(J38-W38)-X38)</f>
        <v>0</v>
      </c>
      <c r="I38" s="232">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1" t="str">
        <f t="shared" ref="C39:C47" si="8">IF(C24="","",C24)</f>
        <v/>
      </c>
      <c r="D39" s="231" t="s">
        <v>642</v>
      </c>
      <c r="E39" s="231" t="str">
        <f t="shared" si="6"/>
        <v/>
      </c>
      <c r="F39" s="231" t="str">
        <f t="shared" si="6"/>
        <v/>
      </c>
      <c r="G39" s="231" t="str">
        <f>IFERROR(VLOOKUP($C39,【非表示】排出係数!$C$7:$I$17,2,FALSE),"")</f>
        <v/>
      </c>
      <c r="H39" s="232">
        <f t="shared" ref="H39:H47" si="9">INT(SUM(K39:V39)+(J39-W39)-X39)</f>
        <v>0</v>
      </c>
      <c r="I39" s="232">
        <f t="shared" si="7"/>
        <v>0</v>
      </c>
      <c r="J39" s="119"/>
      <c r="K39" s="120"/>
      <c r="L39" s="120"/>
      <c r="M39" s="120"/>
      <c r="N39" s="120"/>
      <c r="O39" s="120"/>
      <c r="P39" s="120"/>
      <c r="Q39" s="120"/>
      <c r="R39" s="120"/>
      <c r="S39" s="120"/>
      <c r="T39" s="120"/>
      <c r="U39" s="120"/>
      <c r="V39" s="120"/>
      <c r="W39" s="119"/>
      <c r="X39" s="119"/>
    </row>
    <row r="40" spans="1:24" ht="15" customHeight="1">
      <c r="B40" s="80">
        <v>3</v>
      </c>
      <c r="C40" s="231" t="str">
        <f t="shared" si="8"/>
        <v/>
      </c>
      <c r="D40" s="231" t="s">
        <v>642</v>
      </c>
      <c r="E40" s="231" t="str">
        <f t="shared" si="6"/>
        <v/>
      </c>
      <c r="F40" s="231" t="str">
        <f t="shared" si="6"/>
        <v/>
      </c>
      <c r="G40" s="231" t="str">
        <f>IFERROR(VLOOKUP($C40,【非表示】排出係数!$C$7:$I$17,2,FALSE),"")</f>
        <v/>
      </c>
      <c r="H40" s="232">
        <f t="shared" si="9"/>
        <v>0</v>
      </c>
      <c r="I40" s="232">
        <f t="shared" si="7"/>
        <v>0</v>
      </c>
      <c r="J40" s="119"/>
      <c r="K40" s="120"/>
      <c r="L40" s="120"/>
      <c r="M40" s="120"/>
      <c r="N40" s="120"/>
      <c r="O40" s="120"/>
      <c r="P40" s="120"/>
      <c r="Q40" s="120"/>
      <c r="R40" s="120"/>
      <c r="S40" s="120"/>
      <c r="T40" s="120"/>
      <c r="U40" s="120"/>
      <c r="V40" s="120"/>
      <c r="W40" s="119"/>
      <c r="X40" s="119"/>
    </row>
    <row r="41" spans="1:24" ht="15" customHeight="1">
      <c r="B41" s="80">
        <v>4</v>
      </c>
      <c r="C41" s="231" t="str">
        <f t="shared" si="8"/>
        <v/>
      </c>
      <c r="D41" s="231" t="s">
        <v>642</v>
      </c>
      <c r="E41" s="231" t="str">
        <f t="shared" si="6"/>
        <v/>
      </c>
      <c r="F41" s="231" t="str">
        <f t="shared" si="6"/>
        <v/>
      </c>
      <c r="G41" s="231" t="str">
        <f>IFERROR(VLOOKUP($C41,【非表示】排出係数!$C$7:$I$17,2,FALSE),"")</f>
        <v/>
      </c>
      <c r="H41" s="232">
        <f t="shared" si="9"/>
        <v>0</v>
      </c>
      <c r="I41" s="232">
        <f t="shared" si="7"/>
        <v>0</v>
      </c>
      <c r="J41" s="119"/>
      <c r="K41" s="120"/>
      <c r="L41" s="120"/>
      <c r="M41" s="120"/>
      <c r="N41" s="120"/>
      <c r="O41" s="120"/>
      <c r="P41" s="120"/>
      <c r="Q41" s="120"/>
      <c r="R41" s="120"/>
      <c r="S41" s="120"/>
      <c r="T41" s="120"/>
      <c r="U41" s="120"/>
      <c r="V41" s="120"/>
      <c r="W41" s="119"/>
      <c r="X41" s="119"/>
    </row>
    <row r="42" spans="1:24" ht="15" customHeight="1">
      <c r="B42" s="80">
        <v>5</v>
      </c>
      <c r="C42" s="231" t="str">
        <f t="shared" si="8"/>
        <v/>
      </c>
      <c r="D42" s="231" t="s">
        <v>642</v>
      </c>
      <c r="E42" s="231" t="str">
        <f t="shared" si="6"/>
        <v/>
      </c>
      <c r="F42" s="231" t="str">
        <f t="shared" si="6"/>
        <v/>
      </c>
      <c r="G42" s="231" t="str">
        <f>IFERROR(VLOOKUP($C42,【非表示】排出係数!$C$7:$I$17,2,FALSE),"")</f>
        <v/>
      </c>
      <c r="H42" s="232">
        <f t="shared" si="9"/>
        <v>0</v>
      </c>
      <c r="I42" s="232">
        <f t="shared" si="7"/>
        <v>0</v>
      </c>
      <c r="J42" s="119"/>
      <c r="K42" s="120"/>
      <c r="L42" s="120"/>
      <c r="M42" s="120"/>
      <c r="N42" s="120"/>
      <c r="O42" s="120"/>
      <c r="P42" s="120"/>
      <c r="Q42" s="120"/>
      <c r="R42" s="120"/>
      <c r="S42" s="120"/>
      <c r="T42" s="120"/>
      <c r="U42" s="120"/>
      <c r="V42" s="120"/>
      <c r="W42" s="119"/>
      <c r="X42" s="119"/>
    </row>
    <row r="43" spans="1:24" ht="15" customHeight="1">
      <c r="B43" s="80">
        <v>6</v>
      </c>
      <c r="C43" s="231" t="str">
        <f t="shared" si="8"/>
        <v/>
      </c>
      <c r="D43" s="231" t="s">
        <v>642</v>
      </c>
      <c r="E43" s="231" t="str">
        <f t="shared" si="6"/>
        <v/>
      </c>
      <c r="F43" s="231" t="str">
        <f t="shared" si="6"/>
        <v/>
      </c>
      <c r="G43" s="231" t="str">
        <f>IFERROR(VLOOKUP($C43,【非表示】排出係数!$C$7:$I$17,2,FALSE),"")</f>
        <v/>
      </c>
      <c r="H43" s="232">
        <f t="shared" si="9"/>
        <v>0</v>
      </c>
      <c r="I43" s="232">
        <f t="shared" si="7"/>
        <v>0</v>
      </c>
      <c r="J43" s="119"/>
      <c r="K43" s="120"/>
      <c r="L43" s="120"/>
      <c r="M43" s="120"/>
      <c r="N43" s="120"/>
      <c r="O43" s="120"/>
      <c r="P43" s="120"/>
      <c r="Q43" s="120"/>
      <c r="R43" s="120"/>
      <c r="S43" s="120"/>
      <c r="T43" s="120"/>
      <c r="U43" s="120"/>
      <c r="V43" s="120"/>
      <c r="W43" s="119"/>
      <c r="X43" s="119"/>
    </row>
    <row r="44" spans="1:24" ht="15" customHeight="1">
      <c r="B44" s="80">
        <v>7</v>
      </c>
      <c r="C44" s="231" t="str">
        <f t="shared" si="8"/>
        <v/>
      </c>
      <c r="D44" s="231" t="s">
        <v>642</v>
      </c>
      <c r="E44" s="231" t="str">
        <f t="shared" si="6"/>
        <v/>
      </c>
      <c r="F44" s="231" t="str">
        <f t="shared" si="6"/>
        <v/>
      </c>
      <c r="G44" s="231" t="str">
        <f>IFERROR(VLOOKUP($C44,【非表示】排出係数!$C$7:$I$17,2,FALSE),"")</f>
        <v/>
      </c>
      <c r="H44" s="232">
        <f t="shared" si="9"/>
        <v>0</v>
      </c>
      <c r="I44" s="232">
        <f t="shared" si="7"/>
        <v>0</v>
      </c>
      <c r="J44" s="119"/>
      <c r="K44" s="120"/>
      <c r="L44" s="120"/>
      <c r="M44" s="120"/>
      <c r="N44" s="120"/>
      <c r="O44" s="120"/>
      <c r="P44" s="120"/>
      <c r="Q44" s="120"/>
      <c r="R44" s="120"/>
      <c r="S44" s="120"/>
      <c r="T44" s="120"/>
      <c r="U44" s="120"/>
      <c r="V44" s="120"/>
      <c r="W44" s="119"/>
      <c r="X44" s="119"/>
    </row>
    <row r="45" spans="1:24" ht="15" customHeight="1">
      <c r="B45" s="80">
        <v>8</v>
      </c>
      <c r="C45" s="231" t="str">
        <f t="shared" si="8"/>
        <v/>
      </c>
      <c r="D45" s="231" t="s">
        <v>642</v>
      </c>
      <c r="E45" s="231" t="str">
        <f t="shared" si="6"/>
        <v/>
      </c>
      <c r="F45" s="231" t="str">
        <f t="shared" si="6"/>
        <v/>
      </c>
      <c r="G45" s="231" t="str">
        <f>IFERROR(VLOOKUP($C45,【非表示】排出係数!$C$7:$I$17,2,FALSE),"")</f>
        <v/>
      </c>
      <c r="H45" s="232">
        <f t="shared" si="9"/>
        <v>0</v>
      </c>
      <c r="I45" s="232">
        <f t="shared" si="7"/>
        <v>0</v>
      </c>
      <c r="J45" s="119"/>
      <c r="K45" s="120"/>
      <c r="L45" s="120"/>
      <c r="M45" s="120"/>
      <c r="N45" s="120"/>
      <c r="O45" s="120"/>
      <c r="P45" s="120"/>
      <c r="Q45" s="120"/>
      <c r="R45" s="120"/>
      <c r="S45" s="120"/>
      <c r="T45" s="120"/>
      <c r="U45" s="120"/>
      <c r="V45" s="120"/>
      <c r="W45" s="119"/>
      <c r="X45" s="119"/>
    </row>
    <row r="46" spans="1:24" ht="15" customHeight="1">
      <c r="B46" s="80">
        <v>9</v>
      </c>
      <c r="C46" s="231" t="str">
        <f t="shared" si="8"/>
        <v/>
      </c>
      <c r="D46" s="231" t="s">
        <v>642</v>
      </c>
      <c r="E46" s="231" t="str">
        <f>IF(E31=0,"",E31)</f>
        <v/>
      </c>
      <c r="F46" s="231" t="str">
        <f>IF(F31=0,"",F31)</f>
        <v/>
      </c>
      <c r="G46" s="231" t="str">
        <f>IF(G31="","",G31)</f>
        <v/>
      </c>
      <c r="H46" s="232">
        <f t="shared" si="9"/>
        <v>0</v>
      </c>
      <c r="I46" s="232">
        <f t="shared" si="7"/>
        <v>0</v>
      </c>
      <c r="J46" s="119"/>
      <c r="K46" s="120"/>
      <c r="L46" s="120"/>
      <c r="M46" s="120"/>
      <c r="N46" s="120"/>
      <c r="O46" s="120"/>
      <c r="P46" s="120"/>
      <c r="Q46" s="120"/>
      <c r="R46" s="120"/>
      <c r="S46" s="120"/>
      <c r="T46" s="120"/>
      <c r="U46" s="120"/>
      <c r="V46" s="120"/>
      <c r="W46" s="119"/>
      <c r="X46" s="119"/>
    </row>
    <row r="47" spans="1:24" ht="15" customHeight="1">
      <c r="B47" s="80">
        <v>10</v>
      </c>
      <c r="C47" s="231" t="str">
        <f t="shared" si="8"/>
        <v/>
      </c>
      <c r="D47" s="231" t="s">
        <v>642</v>
      </c>
      <c r="E47" s="231" t="str">
        <f>IF(E32=0,"",E32)</f>
        <v/>
      </c>
      <c r="F47" s="231" t="str">
        <f>IF(F32=0,"",F32)</f>
        <v/>
      </c>
      <c r="G47" s="231" t="str">
        <f>IF(G32="","",G32)</f>
        <v/>
      </c>
      <c r="H47" s="232">
        <f t="shared" si="9"/>
        <v>0</v>
      </c>
      <c r="I47" s="232">
        <f t="shared" si="7"/>
        <v>0</v>
      </c>
      <c r="J47" s="119"/>
      <c r="K47" s="120"/>
      <c r="L47" s="120"/>
      <c r="M47" s="120"/>
      <c r="N47" s="120"/>
      <c r="O47" s="120"/>
      <c r="P47" s="120"/>
      <c r="Q47" s="120"/>
      <c r="R47" s="120"/>
      <c r="S47" s="120"/>
      <c r="T47" s="120"/>
      <c r="U47" s="120"/>
      <c r="V47" s="120"/>
      <c r="W47" s="119"/>
      <c r="X47" s="119"/>
    </row>
    <row r="48" spans="1:24">
      <c r="C48" s="68" t="s">
        <v>756</v>
      </c>
      <c r="H48" s="75" t="s">
        <v>644</v>
      </c>
      <c r="I48" s="233">
        <f>SUM(I38:I47)</f>
        <v>0</v>
      </c>
    </row>
    <row r="50" spans="8:10">
      <c r="H50" s="75" t="s">
        <v>742</v>
      </c>
      <c r="I50" s="233">
        <f>IF('CO2排出量計算書表紙(基準年度活動量)'!D6="1年間",ROUNDDOWN(I18,0),ROUNDDOWN(AVERAGE(I18,I33,I48),0))</f>
        <v>0</v>
      </c>
      <c r="J50" s="68" t="s">
        <v>791</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31496062992125984" top="0.74803149606299213" bottom="0.55118110236220474" header="0.31496062992125984" footer="0.31496062992125984"/>
  <pageSetup paperSize="9" scale="55" orientation="landscape" r:id="rId1"/>
  <headerFooter>
    <oddFooter>&amp;Lsf07Hb2_t2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80"/>
  <sheetViews>
    <sheetView showGridLines="0" view="pageBreakPreview" topLeftCell="A17" zoomScale="80" zoomScaleNormal="100" zoomScaleSheetLayoutView="80" zoomScalePageLayoutView="60" workbookViewId="0">
      <selection activeCell="A6" sqref="A6:U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646</v>
      </c>
    </row>
    <row r="2" spans="1:24" ht="15" customHeight="1">
      <c r="A2" s="70"/>
      <c r="B2" s="70"/>
      <c r="C2" s="70"/>
      <c r="D2" s="70"/>
      <c r="E2" s="70"/>
      <c r="F2" s="70"/>
      <c r="J2" s="70"/>
      <c r="W2" s="70"/>
      <c r="X2" s="70"/>
    </row>
    <row r="3" spans="1:24" ht="15" customHeight="1">
      <c r="A3" s="71"/>
      <c r="B3" s="72" t="s">
        <v>615</v>
      </c>
      <c r="C3" s="71"/>
      <c r="D3" s="71"/>
      <c r="E3" s="71"/>
      <c r="F3" s="71"/>
      <c r="J3" s="71"/>
      <c r="W3" s="71"/>
      <c r="X3" s="71"/>
    </row>
    <row r="4" spans="1:24" ht="15" customHeight="1">
      <c r="A4" s="71"/>
      <c r="B4" s="72" t="s">
        <v>782</v>
      </c>
      <c r="C4" s="71"/>
      <c r="D4" s="71"/>
      <c r="E4" s="71"/>
      <c r="F4" s="71"/>
      <c r="J4" s="71"/>
      <c r="W4" s="71"/>
      <c r="X4" s="71"/>
    </row>
    <row r="5" spans="1:24" ht="15" customHeight="1">
      <c r="A5" s="70"/>
      <c r="B5" s="610" t="str">
        <f>IF('CO2排出量計算書表紙(基準年度活動量)'!D6="1年間","R"&amp;'CO2排出量計算書表紙(基準年度活動量)'!$O$9+2&amp;"年度","R"&amp;'CO2排出量計算書表紙(基準年度活動量)'!$O$9&amp;"年度")</f>
        <v>R5年度</v>
      </c>
      <c r="C5" s="610"/>
      <c r="D5" s="70"/>
      <c r="E5" s="70"/>
      <c r="F5" s="70"/>
      <c r="J5" s="70"/>
      <c r="W5" s="70"/>
      <c r="X5" s="70"/>
    </row>
    <row r="6" spans="1:24">
      <c r="B6" s="602" t="s">
        <v>616</v>
      </c>
      <c r="C6" s="604" t="s">
        <v>617</v>
      </c>
      <c r="D6" s="606" t="s">
        <v>618</v>
      </c>
      <c r="E6" s="608" t="s">
        <v>619</v>
      </c>
      <c r="F6" s="609"/>
      <c r="G6" s="74"/>
      <c r="H6" s="75" t="s">
        <v>620</v>
      </c>
      <c r="I6" s="76" t="s">
        <v>621</v>
      </c>
      <c r="J6" s="77"/>
      <c r="K6" s="77"/>
      <c r="L6" s="77"/>
      <c r="M6" s="77"/>
      <c r="N6" s="77"/>
      <c r="O6" s="77"/>
      <c r="P6" s="77"/>
      <c r="Q6" s="77"/>
      <c r="R6" s="77"/>
      <c r="S6" s="77"/>
      <c r="T6" s="77"/>
      <c r="U6" s="77"/>
      <c r="V6" s="77"/>
      <c r="W6" s="77"/>
      <c r="X6" s="77"/>
    </row>
    <row r="7" spans="1:24" s="71" customFormat="1" ht="33.75" customHeight="1">
      <c r="B7" s="603"/>
      <c r="C7" s="605"/>
      <c r="D7" s="607"/>
      <c r="E7" s="76" t="s">
        <v>622</v>
      </c>
      <c r="F7" s="76" t="s">
        <v>623</v>
      </c>
      <c r="G7" s="76" t="s">
        <v>624</v>
      </c>
      <c r="H7" s="78" t="s">
        <v>625</v>
      </c>
      <c r="I7" s="78" t="s">
        <v>626</v>
      </c>
      <c r="J7" s="79" t="s">
        <v>627</v>
      </c>
      <c r="K7" s="75" t="s">
        <v>628</v>
      </c>
      <c r="L7" s="75" t="s">
        <v>629</v>
      </c>
      <c r="M7" s="75" t="s">
        <v>630</v>
      </c>
      <c r="N7" s="75" t="s">
        <v>631</v>
      </c>
      <c r="O7" s="75" t="s">
        <v>632</v>
      </c>
      <c r="P7" s="75" t="s">
        <v>633</v>
      </c>
      <c r="Q7" s="75" t="s">
        <v>634</v>
      </c>
      <c r="R7" s="75" t="s">
        <v>635</v>
      </c>
      <c r="S7" s="75" t="s">
        <v>636</v>
      </c>
      <c r="T7" s="75" t="s">
        <v>637</v>
      </c>
      <c r="U7" s="75" t="s">
        <v>638</v>
      </c>
      <c r="V7" s="75" t="s">
        <v>639</v>
      </c>
      <c r="W7" s="79" t="s">
        <v>640</v>
      </c>
      <c r="X7" s="79" t="s">
        <v>641</v>
      </c>
    </row>
    <row r="8" spans="1:24" ht="15" customHeight="1">
      <c r="B8" s="80">
        <v>1</v>
      </c>
      <c r="C8" s="118"/>
      <c r="D8" s="231" t="s">
        <v>642</v>
      </c>
      <c r="E8" s="232" t="str">
        <f>IFERROR(VLOOKUP($C8,【非表示】排出係数!$C$7:$I$17,6,FALSE),"")</f>
        <v/>
      </c>
      <c r="F8" s="231" t="str">
        <f>IFERROR(VLOOKUP($C8,【非表示】排出係数!$C$7:$I$17,7,FALSE),"")</f>
        <v/>
      </c>
      <c r="G8" s="231" t="str">
        <f>IFERROR(VLOOKUP($C8,【非表示】排出係数!$C$7:$I$17,2,FALSE),"")</f>
        <v/>
      </c>
      <c r="H8" s="232">
        <f>INT(SUM(K8:V8)+(J8-W8)-X8)</f>
        <v>0</v>
      </c>
      <c r="I8" s="232">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1" t="s">
        <v>642</v>
      </c>
      <c r="E9" s="232" t="str">
        <f>IFERROR(VLOOKUP($C9,【非表示】排出係数!$C$7:$I$17,6,FALSE),"")</f>
        <v/>
      </c>
      <c r="F9" s="231" t="str">
        <f>IFERROR(VLOOKUP($C9,【非表示】排出係数!$C$7:$I$17,7,FALSE),"")</f>
        <v/>
      </c>
      <c r="G9" s="231" t="str">
        <f>IFERROR(VLOOKUP($C9,【非表示】排出係数!$C$7:$I$17,2,FALSE),"")</f>
        <v/>
      </c>
      <c r="H9" s="232">
        <f t="shared" ref="H9:H17" si="1">INT(SUM(K9:V9)+(J9-W9)-X9)</f>
        <v>0</v>
      </c>
      <c r="I9" s="232">
        <f t="shared" si="0"/>
        <v>0</v>
      </c>
      <c r="J9" s="119"/>
      <c r="K9" s="120"/>
      <c r="L9" s="120"/>
      <c r="M9" s="120"/>
      <c r="N9" s="120"/>
      <c r="O9" s="120"/>
      <c r="P9" s="120"/>
      <c r="Q9" s="120"/>
      <c r="R9" s="120"/>
      <c r="S9" s="120"/>
      <c r="T9" s="120"/>
      <c r="U9" s="120"/>
      <c r="V9" s="120"/>
      <c r="W9" s="119"/>
      <c r="X9" s="119"/>
    </row>
    <row r="10" spans="1:24" ht="15" customHeight="1">
      <c r="B10" s="80">
        <v>3</v>
      </c>
      <c r="C10" s="118"/>
      <c r="D10" s="231" t="s">
        <v>642</v>
      </c>
      <c r="E10" s="232" t="str">
        <f>IFERROR(VLOOKUP($C10,【非表示】排出係数!$C$7:$I$17,6,FALSE),"")</f>
        <v/>
      </c>
      <c r="F10" s="231" t="str">
        <f>IFERROR(VLOOKUP($C10,【非表示】排出係数!$C$7:$I$17,7,FALSE),"")</f>
        <v/>
      </c>
      <c r="G10" s="231" t="str">
        <f>IFERROR(VLOOKUP($C10,【非表示】排出係数!$C$7:$I$17,2,FALSE),"")</f>
        <v/>
      </c>
      <c r="H10" s="232">
        <f t="shared" si="1"/>
        <v>0</v>
      </c>
      <c r="I10" s="232">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1" t="s">
        <v>642</v>
      </c>
      <c r="E11" s="232" t="str">
        <f>IFERROR(VLOOKUP($C11,【非表示】排出係数!$C$7:$I$17,6,FALSE),"")</f>
        <v/>
      </c>
      <c r="F11" s="231" t="str">
        <f>IFERROR(VLOOKUP($C11,【非表示】排出係数!$C$7:$I$17,7,FALSE),"")</f>
        <v/>
      </c>
      <c r="G11" s="231" t="str">
        <f>IFERROR(VLOOKUP($C11,【非表示】排出係数!$C$7:$I$17,2,FALSE),"")</f>
        <v/>
      </c>
      <c r="H11" s="232">
        <f t="shared" si="1"/>
        <v>0</v>
      </c>
      <c r="I11" s="232">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1" t="s">
        <v>642</v>
      </c>
      <c r="E12" s="232" t="str">
        <f>IFERROR(VLOOKUP($C12,【非表示】排出係数!$C$7:$I$17,6,FALSE),"")</f>
        <v/>
      </c>
      <c r="F12" s="231" t="str">
        <f>IFERROR(VLOOKUP($C12,【非表示】排出係数!$C$7:$I$17,7,FALSE),"")</f>
        <v/>
      </c>
      <c r="G12" s="231" t="str">
        <f>IFERROR(VLOOKUP($C12,【非表示】排出係数!$C$7:$I$17,2,FALSE),"")</f>
        <v/>
      </c>
      <c r="H12" s="232">
        <f t="shared" si="1"/>
        <v>0</v>
      </c>
      <c r="I12" s="232">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1" t="s">
        <v>642</v>
      </c>
      <c r="E13" s="232" t="str">
        <f>IFERROR(VLOOKUP($C13,【非表示】排出係数!$C$7:$I$17,6,FALSE),"")</f>
        <v/>
      </c>
      <c r="F13" s="231" t="str">
        <f>IFERROR(VLOOKUP($C13,【非表示】排出係数!$C$7:$I$17,7,FALSE),"")</f>
        <v/>
      </c>
      <c r="G13" s="231" t="str">
        <f>IFERROR(VLOOKUP($C13,【非表示】排出係数!$C$7:$I$17,2,FALSE),"")</f>
        <v/>
      </c>
      <c r="H13" s="232">
        <f t="shared" si="1"/>
        <v>0</v>
      </c>
      <c r="I13" s="232">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1" t="s">
        <v>642</v>
      </c>
      <c r="E14" s="232" t="str">
        <f>IFERROR(VLOOKUP($C14,【非表示】排出係数!$C$7:$I$17,6,FALSE),"")</f>
        <v/>
      </c>
      <c r="F14" s="231" t="str">
        <f>IFERROR(VLOOKUP($C14,【非表示】排出係数!$C$7:$I$17,7,FALSE),"")</f>
        <v/>
      </c>
      <c r="G14" s="231" t="str">
        <f>IFERROR(VLOOKUP($C14,【非表示】排出係数!$C$7:$I$17,2,FALSE),"")</f>
        <v/>
      </c>
      <c r="H14" s="232">
        <f t="shared" si="1"/>
        <v>0</v>
      </c>
      <c r="I14" s="232">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1" t="s">
        <v>642</v>
      </c>
      <c r="E15" s="232" t="str">
        <f>IFERROR(VLOOKUP($C15,【非表示】排出係数!$C$7:$I$17,6,FALSE),"")</f>
        <v/>
      </c>
      <c r="F15" s="231" t="str">
        <f>IFERROR(VLOOKUP($C15,【非表示】排出係数!$C$7:$I$17,7,FALSE),"")</f>
        <v/>
      </c>
      <c r="G15" s="231" t="str">
        <f>IFERROR(VLOOKUP($C15,【非表示】排出係数!$C$7:$I$17,2,FALSE),"")</f>
        <v/>
      </c>
      <c r="H15" s="232">
        <f t="shared" si="1"/>
        <v>0</v>
      </c>
      <c r="I15" s="232">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1" t="s">
        <v>642</v>
      </c>
      <c r="E16" s="119"/>
      <c r="F16" s="118"/>
      <c r="G16" s="118"/>
      <c r="H16" s="232">
        <f t="shared" si="1"/>
        <v>0</v>
      </c>
      <c r="I16" s="232">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1" t="s">
        <v>642</v>
      </c>
      <c r="E17" s="119"/>
      <c r="F17" s="118"/>
      <c r="G17" s="118"/>
      <c r="H17" s="232">
        <f t="shared" si="1"/>
        <v>0</v>
      </c>
      <c r="I17" s="232">
        <f t="shared" si="0"/>
        <v>0</v>
      </c>
      <c r="J17" s="119"/>
      <c r="K17" s="120"/>
      <c r="L17" s="120"/>
      <c r="M17" s="120"/>
      <c r="N17" s="120"/>
      <c r="O17" s="120"/>
      <c r="P17" s="120"/>
      <c r="Q17" s="120"/>
      <c r="R17" s="120"/>
      <c r="S17" s="120"/>
      <c r="T17" s="120"/>
      <c r="U17" s="120"/>
      <c r="V17" s="120"/>
      <c r="W17" s="119"/>
      <c r="X17" s="119"/>
    </row>
    <row r="18" spans="1:24" ht="15" customHeight="1">
      <c r="B18" s="81"/>
      <c r="C18" s="82" t="s">
        <v>643</v>
      </c>
      <c r="D18" s="83"/>
      <c r="E18" s="84"/>
      <c r="F18" s="84"/>
      <c r="H18" s="75" t="s">
        <v>644</v>
      </c>
      <c r="I18" s="233">
        <f>SUM(I8:I17)</f>
        <v>0</v>
      </c>
    </row>
    <row r="19" spans="1:24" ht="15" customHeight="1">
      <c r="B19" s="85"/>
      <c r="C19" s="86" t="s">
        <v>645</v>
      </c>
      <c r="D19" s="84"/>
      <c r="E19" s="84"/>
      <c r="F19" s="84"/>
      <c r="G19" s="87"/>
      <c r="H19" s="87"/>
      <c r="I19" s="87"/>
    </row>
    <row r="20" spans="1:24" ht="15" customHeight="1">
      <c r="A20" s="70"/>
      <c r="B20" s="610" t="str">
        <f>IF('CO2排出量計算書表紙(基準年度活動量)'!D6="1年間","この表は記入不要","R"&amp;'CO2排出量計算書表紙(基準年度活動量)'!$O$9+1&amp;"年度")</f>
        <v>R6年度</v>
      </c>
      <c r="C20" s="610"/>
      <c r="D20" s="70"/>
      <c r="E20" s="70"/>
      <c r="F20" s="70"/>
      <c r="J20" s="70"/>
      <c r="W20" s="70"/>
      <c r="X20" s="70"/>
    </row>
    <row r="21" spans="1:24">
      <c r="B21" s="602" t="s">
        <v>616</v>
      </c>
      <c r="C21" s="604" t="s">
        <v>617</v>
      </c>
      <c r="D21" s="606" t="s">
        <v>618</v>
      </c>
      <c r="E21" s="608" t="s">
        <v>619</v>
      </c>
      <c r="F21" s="609"/>
      <c r="G21" s="74"/>
      <c r="H21" s="75" t="s">
        <v>620</v>
      </c>
      <c r="I21" s="76" t="s">
        <v>621</v>
      </c>
      <c r="J21" s="77"/>
      <c r="K21" s="77"/>
      <c r="L21" s="77"/>
      <c r="M21" s="77"/>
      <c r="N21" s="77"/>
      <c r="O21" s="77"/>
      <c r="P21" s="77"/>
      <c r="Q21" s="77"/>
      <c r="R21" s="77"/>
      <c r="S21" s="77"/>
      <c r="T21" s="77"/>
      <c r="U21" s="77"/>
      <c r="V21" s="77"/>
      <c r="W21" s="77"/>
      <c r="X21" s="77"/>
    </row>
    <row r="22" spans="1:24" s="71" customFormat="1" ht="33.75" customHeight="1">
      <c r="B22" s="603"/>
      <c r="C22" s="605"/>
      <c r="D22" s="607"/>
      <c r="E22" s="76" t="s">
        <v>622</v>
      </c>
      <c r="F22" s="76" t="s">
        <v>623</v>
      </c>
      <c r="G22" s="76" t="s">
        <v>624</v>
      </c>
      <c r="H22" s="78" t="s">
        <v>625</v>
      </c>
      <c r="I22" s="78" t="s">
        <v>626</v>
      </c>
      <c r="J22" s="79" t="s">
        <v>627</v>
      </c>
      <c r="K22" s="75" t="s">
        <v>628</v>
      </c>
      <c r="L22" s="75" t="s">
        <v>629</v>
      </c>
      <c r="M22" s="75" t="s">
        <v>630</v>
      </c>
      <c r="N22" s="75" t="s">
        <v>631</v>
      </c>
      <c r="O22" s="75" t="s">
        <v>632</v>
      </c>
      <c r="P22" s="75" t="s">
        <v>633</v>
      </c>
      <c r="Q22" s="75" t="s">
        <v>634</v>
      </c>
      <c r="R22" s="75" t="s">
        <v>635</v>
      </c>
      <c r="S22" s="75" t="s">
        <v>636</v>
      </c>
      <c r="T22" s="75" t="s">
        <v>637</v>
      </c>
      <c r="U22" s="75" t="s">
        <v>638</v>
      </c>
      <c r="V22" s="75" t="s">
        <v>639</v>
      </c>
      <c r="W22" s="79" t="s">
        <v>640</v>
      </c>
      <c r="X22" s="79" t="s">
        <v>641</v>
      </c>
    </row>
    <row r="23" spans="1:24" ht="15" customHeight="1">
      <c r="B23" s="80">
        <v>1</v>
      </c>
      <c r="C23" s="231" t="str">
        <f>IF(C8="","",C8)</f>
        <v/>
      </c>
      <c r="D23" s="231" t="s">
        <v>642</v>
      </c>
      <c r="E23" s="231" t="str">
        <f t="shared" ref="E23:F30" si="2">E8</f>
        <v/>
      </c>
      <c r="F23" s="231" t="str">
        <f t="shared" si="2"/>
        <v/>
      </c>
      <c r="G23" s="231" t="str">
        <f>IFERROR(VLOOKUP($C23,【非表示】排出係数!$C$7:$I$17,2,FALSE),"")</f>
        <v/>
      </c>
      <c r="H23" s="232">
        <f>INT(SUM(K23:V23)+(J23-W23)-X23)</f>
        <v>0</v>
      </c>
      <c r="I23" s="232">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1" t="str">
        <f t="shared" ref="C24:C32" si="4">IF(C9="","",C9)</f>
        <v/>
      </c>
      <c r="D24" s="231" t="s">
        <v>642</v>
      </c>
      <c r="E24" s="231" t="str">
        <f t="shared" si="2"/>
        <v/>
      </c>
      <c r="F24" s="231" t="str">
        <f t="shared" si="2"/>
        <v/>
      </c>
      <c r="G24" s="231" t="str">
        <f>IFERROR(VLOOKUP($C24,【非表示】排出係数!$C$7:$I$17,2,FALSE),"")</f>
        <v/>
      </c>
      <c r="H24" s="232">
        <f t="shared" ref="H24:H32" si="5">INT(SUM(K24:V24)+(J24-W24)-X24)</f>
        <v>0</v>
      </c>
      <c r="I24" s="232">
        <f t="shared" si="3"/>
        <v>0</v>
      </c>
      <c r="J24" s="119"/>
      <c r="K24" s="120"/>
      <c r="L24" s="120"/>
      <c r="M24" s="120"/>
      <c r="N24" s="120"/>
      <c r="O24" s="120"/>
      <c r="P24" s="120"/>
      <c r="Q24" s="120"/>
      <c r="R24" s="120"/>
      <c r="S24" s="120"/>
      <c r="T24" s="120"/>
      <c r="U24" s="120"/>
      <c r="V24" s="120"/>
      <c r="W24" s="119"/>
      <c r="X24" s="119"/>
    </row>
    <row r="25" spans="1:24" ht="15" customHeight="1">
      <c r="B25" s="80">
        <v>3</v>
      </c>
      <c r="C25" s="231" t="str">
        <f t="shared" si="4"/>
        <v/>
      </c>
      <c r="D25" s="231" t="s">
        <v>642</v>
      </c>
      <c r="E25" s="231" t="str">
        <f t="shared" si="2"/>
        <v/>
      </c>
      <c r="F25" s="231" t="str">
        <f t="shared" si="2"/>
        <v/>
      </c>
      <c r="G25" s="231" t="str">
        <f>IFERROR(VLOOKUP($C25,【非表示】排出係数!$C$7:$I$17,2,FALSE),"")</f>
        <v/>
      </c>
      <c r="H25" s="232">
        <f t="shared" si="5"/>
        <v>0</v>
      </c>
      <c r="I25" s="232">
        <f t="shared" si="3"/>
        <v>0</v>
      </c>
      <c r="J25" s="119"/>
      <c r="K25" s="120"/>
      <c r="L25" s="120"/>
      <c r="M25" s="120"/>
      <c r="N25" s="120"/>
      <c r="O25" s="120"/>
      <c r="P25" s="120"/>
      <c r="Q25" s="120"/>
      <c r="R25" s="120"/>
      <c r="S25" s="120"/>
      <c r="T25" s="120"/>
      <c r="U25" s="120"/>
      <c r="V25" s="120"/>
      <c r="W25" s="119"/>
      <c r="X25" s="119"/>
    </row>
    <row r="26" spans="1:24" ht="15" customHeight="1">
      <c r="B26" s="80">
        <v>4</v>
      </c>
      <c r="C26" s="231" t="str">
        <f t="shared" si="4"/>
        <v/>
      </c>
      <c r="D26" s="231" t="s">
        <v>642</v>
      </c>
      <c r="E26" s="231" t="str">
        <f t="shared" si="2"/>
        <v/>
      </c>
      <c r="F26" s="231" t="str">
        <f t="shared" si="2"/>
        <v/>
      </c>
      <c r="G26" s="231" t="str">
        <f>IFERROR(VLOOKUP($C26,【非表示】排出係数!$C$7:$I$17,2,FALSE),"")</f>
        <v/>
      </c>
      <c r="H26" s="232">
        <f t="shared" si="5"/>
        <v>0</v>
      </c>
      <c r="I26" s="232">
        <f t="shared" si="3"/>
        <v>0</v>
      </c>
      <c r="J26" s="119"/>
      <c r="K26" s="120"/>
      <c r="L26" s="120"/>
      <c r="M26" s="120"/>
      <c r="N26" s="120"/>
      <c r="O26" s="120"/>
      <c r="P26" s="120"/>
      <c r="Q26" s="120"/>
      <c r="R26" s="120"/>
      <c r="S26" s="120"/>
      <c r="T26" s="120"/>
      <c r="U26" s="120"/>
      <c r="V26" s="120"/>
      <c r="W26" s="119"/>
      <c r="X26" s="119"/>
    </row>
    <row r="27" spans="1:24" ht="15" customHeight="1">
      <c r="B27" s="80">
        <v>5</v>
      </c>
      <c r="C27" s="231" t="str">
        <f t="shared" si="4"/>
        <v/>
      </c>
      <c r="D27" s="231" t="s">
        <v>642</v>
      </c>
      <c r="E27" s="231" t="str">
        <f t="shared" si="2"/>
        <v/>
      </c>
      <c r="F27" s="231" t="str">
        <f t="shared" si="2"/>
        <v/>
      </c>
      <c r="G27" s="231" t="str">
        <f>IFERROR(VLOOKUP($C27,【非表示】排出係数!$C$7:$I$17,2,FALSE),"")</f>
        <v/>
      </c>
      <c r="H27" s="232">
        <f t="shared" si="5"/>
        <v>0</v>
      </c>
      <c r="I27" s="232">
        <f t="shared" si="3"/>
        <v>0</v>
      </c>
      <c r="J27" s="119"/>
      <c r="K27" s="120"/>
      <c r="L27" s="120"/>
      <c r="M27" s="120"/>
      <c r="N27" s="120"/>
      <c r="O27" s="120"/>
      <c r="P27" s="120"/>
      <c r="Q27" s="120"/>
      <c r="R27" s="120"/>
      <c r="S27" s="120"/>
      <c r="T27" s="120"/>
      <c r="U27" s="120"/>
      <c r="V27" s="120"/>
      <c r="W27" s="119"/>
      <c r="X27" s="119"/>
    </row>
    <row r="28" spans="1:24" ht="15" customHeight="1">
      <c r="B28" s="80">
        <v>6</v>
      </c>
      <c r="C28" s="231" t="str">
        <f t="shared" si="4"/>
        <v/>
      </c>
      <c r="D28" s="231" t="s">
        <v>642</v>
      </c>
      <c r="E28" s="231" t="str">
        <f t="shared" si="2"/>
        <v/>
      </c>
      <c r="F28" s="231" t="str">
        <f t="shared" si="2"/>
        <v/>
      </c>
      <c r="G28" s="231" t="str">
        <f>IFERROR(VLOOKUP($C28,【非表示】排出係数!$C$7:$I$17,2,FALSE),"")</f>
        <v/>
      </c>
      <c r="H28" s="232">
        <f t="shared" si="5"/>
        <v>0</v>
      </c>
      <c r="I28" s="232">
        <f t="shared" si="3"/>
        <v>0</v>
      </c>
      <c r="J28" s="119"/>
      <c r="K28" s="120"/>
      <c r="L28" s="120"/>
      <c r="M28" s="120"/>
      <c r="N28" s="120"/>
      <c r="O28" s="120"/>
      <c r="P28" s="120"/>
      <c r="Q28" s="120"/>
      <c r="R28" s="120"/>
      <c r="S28" s="120"/>
      <c r="T28" s="120"/>
      <c r="U28" s="120"/>
      <c r="V28" s="120"/>
      <c r="W28" s="119"/>
      <c r="X28" s="119"/>
    </row>
    <row r="29" spans="1:24" ht="15" customHeight="1">
      <c r="B29" s="80">
        <v>7</v>
      </c>
      <c r="C29" s="231" t="str">
        <f t="shared" si="4"/>
        <v/>
      </c>
      <c r="D29" s="231" t="s">
        <v>642</v>
      </c>
      <c r="E29" s="231" t="str">
        <f t="shared" si="2"/>
        <v/>
      </c>
      <c r="F29" s="231" t="str">
        <f t="shared" si="2"/>
        <v/>
      </c>
      <c r="G29" s="231" t="str">
        <f>IFERROR(VLOOKUP($C29,【非表示】排出係数!$C$7:$I$17,2,FALSE),"")</f>
        <v/>
      </c>
      <c r="H29" s="232">
        <f t="shared" si="5"/>
        <v>0</v>
      </c>
      <c r="I29" s="232">
        <f t="shared" si="3"/>
        <v>0</v>
      </c>
      <c r="J29" s="119"/>
      <c r="K29" s="120"/>
      <c r="L29" s="120"/>
      <c r="M29" s="120"/>
      <c r="N29" s="120"/>
      <c r="O29" s="120"/>
      <c r="P29" s="120"/>
      <c r="Q29" s="120"/>
      <c r="R29" s="120"/>
      <c r="S29" s="120"/>
      <c r="T29" s="120"/>
      <c r="U29" s="120"/>
      <c r="V29" s="120"/>
      <c r="W29" s="119"/>
      <c r="X29" s="119"/>
    </row>
    <row r="30" spans="1:24" ht="15" customHeight="1">
      <c r="B30" s="80">
        <v>8</v>
      </c>
      <c r="C30" s="231" t="str">
        <f t="shared" si="4"/>
        <v/>
      </c>
      <c r="D30" s="231" t="s">
        <v>642</v>
      </c>
      <c r="E30" s="231" t="str">
        <f t="shared" si="2"/>
        <v/>
      </c>
      <c r="F30" s="231" t="str">
        <f t="shared" si="2"/>
        <v/>
      </c>
      <c r="G30" s="231" t="str">
        <f>IFERROR(VLOOKUP($C30,【非表示】排出係数!$C$7:$I$17,2,FALSE),"")</f>
        <v/>
      </c>
      <c r="H30" s="232">
        <f t="shared" si="5"/>
        <v>0</v>
      </c>
      <c r="I30" s="232">
        <f t="shared" si="3"/>
        <v>0</v>
      </c>
      <c r="J30" s="119"/>
      <c r="K30" s="120"/>
      <c r="L30" s="120"/>
      <c r="M30" s="120"/>
      <c r="N30" s="120"/>
      <c r="O30" s="120"/>
      <c r="P30" s="120"/>
      <c r="Q30" s="120"/>
      <c r="R30" s="120"/>
      <c r="S30" s="120"/>
      <c r="T30" s="120"/>
      <c r="U30" s="120"/>
      <c r="V30" s="120"/>
      <c r="W30" s="119"/>
      <c r="X30" s="119"/>
    </row>
    <row r="31" spans="1:24" ht="15" customHeight="1">
      <c r="B31" s="80">
        <v>9</v>
      </c>
      <c r="C31" s="231" t="str">
        <f t="shared" si="4"/>
        <v/>
      </c>
      <c r="D31" s="231" t="s">
        <v>642</v>
      </c>
      <c r="E31" s="231" t="str">
        <f>IF(E16=0,"",E16)</f>
        <v/>
      </c>
      <c r="F31" s="231" t="str">
        <f>IF(F16=0,"",F16)</f>
        <v/>
      </c>
      <c r="G31" s="231" t="str">
        <f>IF(G16="","",G16)</f>
        <v/>
      </c>
      <c r="H31" s="232">
        <f t="shared" si="5"/>
        <v>0</v>
      </c>
      <c r="I31" s="232">
        <f t="shared" si="3"/>
        <v>0</v>
      </c>
      <c r="J31" s="119"/>
      <c r="K31" s="120"/>
      <c r="L31" s="120"/>
      <c r="M31" s="120"/>
      <c r="N31" s="120"/>
      <c r="O31" s="120"/>
      <c r="P31" s="120"/>
      <c r="Q31" s="120"/>
      <c r="R31" s="120"/>
      <c r="S31" s="120"/>
      <c r="T31" s="120"/>
      <c r="U31" s="120"/>
      <c r="V31" s="120"/>
      <c r="W31" s="119"/>
      <c r="X31" s="119"/>
    </row>
    <row r="32" spans="1:24" ht="15" customHeight="1">
      <c r="B32" s="80">
        <v>10</v>
      </c>
      <c r="C32" s="231" t="str">
        <f t="shared" si="4"/>
        <v/>
      </c>
      <c r="D32" s="231" t="s">
        <v>642</v>
      </c>
      <c r="E32" s="231" t="str">
        <f>IF(E17=0,"",E17)</f>
        <v/>
      </c>
      <c r="F32" s="231" t="str">
        <f>IF(F17=0,"",F17)</f>
        <v/>
      </c>
      <c r="G32" s="231" t="str">
        <f>IF(G17="","",G17)</f>
        <v/>
      </c>
      <c r="H32" s="232">
        <f t="shared" si="5"/>
        <v>0</v>
      </c>
      <c r="I32" s="232">
        <f t="shared" si="3"/>
        <v>0</v>
      </c>
      <c r="J32" s="119"/>
      <c r="K32" s="120"/>
      <c r="L32" s="120"/>
      <c r="M32" s="120"/>
      <c r="N32" s="120"/>
      <c r="O32" s="120"/>
      <c r="P32" s="120"/>
      <c r="Q32" s="120"/>
      <c r="R32" s="120"/>
      <c r="S32" s="120"/>
      <c r="T32" s="120"/>
      <c r="U32" s="120"/>
      <c r="V32" s="120"/>
      <c r="W32" s="119"/>
      <c r="X32" s="119"/>
    </row>
    <row r="33" spans="1:24">
      <c r="C33" s="68" t="s">
        <v>756</v>
      </c>
      <c r="H33" s="75" t="s">
        <v>644</v>
      </c>
      <c r="I33" s="233">
        <f>SUM(I23:I32)</f>
        <v>0</v>
      </c>
    </row>
    <row r="35" spans="1:24" ht="15" customHeight="1">
      <c r="A35" s="70"/>
      <c r="B35" s="610" t="str">
        <f>IF('CO2排出量計算書表紙(基準年度活動量)'!D6="1年間","この表は記入不要","R"&amp;'CO2排出量計算書表紙(基準年度活動量)'!$O$9+2&amp;"年度")</f>
        <v>R7年度</v>
      </c>
      <c r="C35" s="610"/>
      <c r="D35" s="70"/>
      <c r="E35" s="70"/>
      <c r="F35" s="70"/>
      <c r="J35" s="70"/>
      <c r="W35" s="70"/>
      <c r="X35" s="70"/>
    </row>
    <row r="36" spans="1:24">
      <c r="B36" s="602" t="s">
        <v>616</v>
      </c>
      <c r="C36" s="604" t="s">
        <v>617</v>
      </c>
      <c r="D36" s="606" t="s">
        <v>618</v>
      </c>
      <c r="E36" s="608" t="s">
        <v>619</v>
      </c>
      <c r="F36" s="609"/>
      <c r="G36" s="74"/>
      <c r="H36" s="75" t="s">
        <v>620</v>
      </c>
      <c r="I36" s="76" t="s">
        <v>621</v>
      </c>
      <c r="J36" s="77"/>
      <c r="K36" s="77"/>
      <c r="L36" s="77"/>
      <c r="M36" s="77"/>
      <c r="N36" s="77"/>
      <c r="O36" s="77"/>
      <c r="P36" s="77"/>
      <c r="Q36" s="77"/>
      <c r="R36" s="77"/>
      <c r="S36" s="77"/>
      <c r="T36" s="77"/>
      <c r="U36" s="77"/>
      <c r="V36" s="77"/>
      <c r="W36" s="77"/>
      <c r="X36" s="77"/>
    </row>
    <row r="37" spans="1:24" s="71" customFormat="1" ht="33.75" customHeight="1">
      <c r="B37" s="603"/>
      <c r="C37" s="605"/>
      <c r="D37" s="607"/>
      <c r="E37" s="76" t="s">
        <v>622</v>
      </c>
      <c r="F37" s="76" t="s">
        <v>623</v>
      </c>
      <c r="G37" s="76" t="s">
        <v>624</v>
      </c>
      <c r="H37" s="78" t="s">
        <v>625</v>
      </c>
      <c r="I37" s="78" t="s">
        <v>626</v>
      </c>
      <c r="J37" s="79" t="s">
        <v>627</v>
      </c>
      <c r="K37" s="75" t="s">
        <v>628</v>
      </c>
      <c r="L37" s="75" t="s">
        <v>629</v>
      </c>
      <c r="M37" s="75" t="s">
        <v>630</v>
      </c>
      <c r="N37" s="75" t="s">
        <v>631</v>
      </c>
      <c r="O37" s="75" t="s">
        <v>632</v>
      </c>
      <c r="P37" s="75" t="s">
        <v>633</v>
      </c>
      <c r="Q37" s="75" t="s">
        <v>634</v>
      </c>
      <c r="R37" s="75" t="s">
        <v>635</v>
      </c>
      <c r="S37" s="75" t="s">
        <v>636</v>
      </c>
      <c r="T37" s="75" t="s">
        <v>637</v>
      </c>
      <c r="U37" s="75" t="s">
        <v>638</v>
      </c>
      <c r="V37" s="75" t="s">
        <v>639</v>
      </c>
      <c r="W37" s="79" t="s">
        <v>640</v>
      </c>
      <c r="X37" s="79" t="s">
        <v>641</v>
      </c>
    </row>
    <row r="38" spans="1:24" ht="15" customHeight="1">
      <c r="B38" s="80">
        <v>1</v>
      </c>
      <c r="C38" s="231" t="str">
        <f>IF(C23="","",C23)</f>
        <v/>
      </c>
      <c r="D38" s="231" t="s">
        <v>642</v>
      </c>
      <c r="E38" s="231" t="str">
        <f t="shared" ref="E38:F45" si="6">E23</f>
        <v/>
      </c>
      <c r="F38" s="231" t="str">
        <f t="shared" si="6"/>
        <v/>
      </c>
      <c r="G38" s="231" t="str">
        <f>IFERROR(VLOOKUP($C38,【非表示】排出係数!$C$7:$I$17,2,FALSE),"")</f>
        <v/>
      </c>
      <c r="H38" s="232">
        <f>INT(SUM(K38:V38)+(J38-W38)-X38)</f>
        <v>0</v>
      </c>
      <c r="I38" s="232">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1" t="str">
        <f t="shared" ref="C39:C47" si="8">IF(C24="","",C24)</f>
        <v/>
      </c>
      <c r="D39" s="231" t="s">
        <v>642</v>
      </c>
      <c r="E39" s="231" t="str">
        <f t="shared" si="6"/>
        <v/>
      </c>
      <c r="F39" s="231" t="str">
        <f t="shared" si="6"/>
        <v/>
      </c>
      <c r="G39" s="231" t="str">
        <f>IFERROR(VLOOKUP($C39,【非表示】排出係数!$C$7:$I$17,2,FALSE),"")</f>
        <v/>
      </c>
      <c r="H39" s="232">
        <f t="shared" ref="H39:H47" si="9">INT(SUM(K39:V39)+(J39-W39)-X39)</f>
        <v>0</v>
      </c>
      <c r="I39" s="232">
        <f t="shared" si="7"/>
        <v>0</v>
      </c>
      <c r="J39" s="119"/>
      <c r="K39" s="120"/>
      <c r="L39" s="120"/>
      <c r="M39" s="120"/>
      <c r="N39" s="120"/>
      <c r="O39" s="120"/>
      <c r="P39" s="120"/>
      <c r="Q39" s="120"/>
      <c r="R39" s="120"/>
      <c r="S39" s="120"/>
      <c r="T39" s="120"/>
      <c r="U39" s="120"/>
      <c r="V39" s="120"/>
      <c r="W39" s="119"/>
      <c r="X39" s="119"/>
    </row>
    <row r="40" spans="1:24" ht="15" customHeight="1">
      <c r="B40" s="80">
        <v>3</v>
      </c>
      <c r="C40" s="231" t="str">
        <f t="shared" si="8"/>
        <v/>
      </c>
      <c r="D40" s="231" t="s">
        <v>642</v>
      </c>
      <c r="E40" s="231" t="str">
        <f t="shared" si="6"/>
        <v/>
      </c>
      <c r="F40" s="231" t="str">
        <f t="shared" si="6"/>
        <v/>
      </c>
      <c r="G40" s="231" t="str">
        <f>IFERROR(VLOOKUP($C40,【非表示】排出係数!$C$7:$I$17,2,FALSE),"")</f>
        <v/>
      </c>
      <c r="H40" s="232">
        <f t="shared" si="9"/>
        <v>0</v>
      </c>
      <c r="I40" s="232">
        <f t="shared" si="7"/>
        <v>0</v>
      </c>
      <c r="J40" s="119"/>
      <c r="K40" s="120"/>
      <c r="L40" s="120"/>
      <c r="M40" s="120"/>
      <c r="N40" s="120"/>
      <c r="O40" s="120"/>
      <c r="P40" s="120"/>
      <c r="Q40" s="120"/>
      <c r="R40" s="120"/>
      <c r="S40" s="120"/>
      <c r="T40" s="120"/>
      <c r="U40" s="120"/>
      <c r="V40" s="120"/>
      <c r="W40" s="119"/>
      <c r="X40" s="119"/>
    </row>
    <row r="41" spans="1:24" ht="15" customHeight="1">
      <c r="B41" s="80">
        <v>4</v>
      </c>
      <c r="C41" s="231" t="str">
        <f t="shared" si="8"/>
        <v/>
      </c>
      <c r="D41" s="231" t="s">
        <v>642</v>
      </c>
      <c r="E41" s="231" t="str">
        <f t="shared" si="6"/>
        <v/>
      </c>
      <c r="F41" s="231" t="str">
        <f t="shared" si="6"/>
        <v/>
      </c>
      <c r="G41" s="231" t="str">
        <f>IFERROR(VLOOKUP($C41,【非表示】排出係数!$C$7:$I$17,2,FALSE),"")</f>
        <v/>
      </c>
      <c r="H41" s="232">
        <f t="shared" si="9"/>
        <v>0</v>
      </c>
      <c r="I41" s="232">
        <f t="shared" si="7"/>
        <v>0</v>
      </c>
      <c r="J41" s="119"/>
      <c r="K41" s="120"/>
      <c r="L41" s="120"/>
      <c r="M41" s="120"/>
      <c r="N41" s="120"/>
      <c r="O41" s="120"/>
      <c r="P41" s="120"/>
      <c r="Q41" s="120"/>
      <c r="R41" s="120"/>
      <c r="S41" s="120"/>
      <c r="T41" s="120"/>
      <c r="U41" s="120"/>
      <c r="V41" s="120"/>
      <c r="W41" s="119"/>
      <c r="X41" s="119"/>
    </row>
    <row r="42" spans="1:24" ht="15" customHeight="1">
      <c r="B42" s="80">
        <v>5</v>
      </c>
      <c r="C42" s="231" t="str">
        <f t="shared" si="8"/>
        <v/>
      </c>
      <c r="D42" s="231" t="s">
        <v>642</v>
      </c>
      <c r="E42" s="231" t="str">
        <f t="shared" si="6"/>
        <v/>
      </c>
      <c r="F42" s="231" t="str">
        <f t="shared" si="6"/>
        <v/>
      </c>
      <c r="G42" s="231" t="str">
        <f>IFERROR(VLOOKUP($C42,【非表示】排出係数!$C$7:$I$17,2,FALSE),"")</f>
        <v/>
      </c>
      <c r="H42" s="232">
        <f t="shared" si="9"/>
        <v>0</v>
      </c>
      <c r="I42" s="232">
        <f t="shared" si="7"/>
        <v>0</v>
      </c>
      <c r="J42" s="119"/>
      <c r="K42" s="120"/>
      <c r="L42" s="120"/>
      <c r="M42" s="120"/>
      <c r="N42" s="120"/>
      <c r="O42" s="120"/>
      <c r="P42" s="120"/>
      <c r="Q42" s="120"/>
      <c r="R42" s="120"/>
      <c r="S42" s="120"/>
      <c r="T42" s="120"/>
      <c r="U42" s="120"/>
      <c r="V42" s="120"/>
      <c r="W42" s="119"/>
      <c r="X42" s="119"/>
    </row>
    <row r="43" spans="1:24" ht="15" customHeight="1">
      <c r="B43" s="80">
        <v>6</v>
      </c>
      <c r="C43" s="231" t="str">
        <f t="shared" si="8"/>
        <v/>
      </c>
      <c r="D43" s="231" t="s">
        <v>642</v>
      </c>
      <c r="E43" s="231" t="str">
        <f t="shared" si="6"/>
        <v/>
      </c>
      <c r="F43" s="231" t="str">
        <f t="shared" si="6"/>
        <v/>
      </c>
      <c r="G43" s="231" t="str">
        <f>IFERROR(VLOOKUP($C43,【非表示】排出係数!$C$7:$I$17,2,FALSE),"")</f>
        <v/>
      </c>
      <c r="H43" s="232">
        <f t="shared" si="9"/>
        <v>0</v>
      </c>
      <c r="I43" s="232">
        <f t="shared" si="7"/>
        <v>0</v>
      </c>
      <c r="J43" s="119"/>
      <c r="K43" s="120"/>
      <c r="L43" s="120"/>
      <c r="M43" s="120"/>
      <c r="N43" s="120"/>
      <c r="O43" s="120"/>
      <c r="P43" s="120"/>
      <c r="Q43" s="120"/>
      <c r="R43" s="120"/>
      <c r="S43" s="120"/>
      <c r="T43" s="120"/>
      <c r="U43" s="120"/>
      <c r="V43" s="120"/>
      <c r="W43" s="119"/>
      <c r="X43" s="119"/>
    </row>
    <row r="44" spans="1:24" ht="15" customHeight="1">
      <c r="B44" s="80">
        <v>7</v>
      </c>
      <c r="C44" s="231" t="str">
        <f t="shared" si="8"/>
        <v/>
      </c>
      <c r="D44" s="231" t="s">
        <v>642</v>
      </c>
      <c r="E44" s="231" t="str">
        <f t="shared" si="6"/>
        <v/>
      </c>
      <c r="F44" s="231" t="str">
        <f t="shared" si="6"/>
        <v/>
      </c>
      <c r="G44" s="231" t="str">
        <f>IFERROR(VLOOKUP($C44,【非表示】排出係数!$C$7:$I$17,2,FALSE),"")</f>
        <v/>
      </c>
      <c r="H44" s="232">
        <f t="shared" si="9"/>
        <v>0</v>
      </c>
      <c r="I44" s="232">
        <f t="shared" si="7"/>
        <v>0</v>
      </c>
      <c r="J44" s="119"/>
      <c r="K44" s="120"/>
      <c r="L44" s="120"/>
      <c r="M44" s="120"/>
      <c r="N44" s="120"/>
      <c r="O44" s="120"/>
      <c r="P44" s="120"/>
      <c r="Q44" s="120"/>
      <c r="R44" s="120"/>
      <c r="S44" s="120"/>
      <c r="T44" s="120"/>
      <c r="U44" s="120"/>
      <c r="V44" s="120"/>
      <c r="W44" s="119"/>
      <c r="X44" s="119"/>
    </row>
    <row r="45" spans="1:24" ht="15" customHeight="1">
      <c r="B45" s="80">
        <v>8</v>
      </c>
      <c r="C45" s="231" t="str">
        <f t="shared" si="8"/>
        <v/>
      </c>
      <c r="D45" s="231" t="s">
        <v>642</v>
      </c>
      <c r="E45" s="231" t="str">
        <f t="shared" si="6"/>
        <v/>
      </c>
      <c r="F45" s="231" t="str">
        <f t="shared" si="6"/>
        <v/>
      </c>
      <c r="G45" s="231" t="str">
        <f>IFERROR(VLOOKUP($C45,【非表示】排出係数!$C$7:$I$17,2,FALSE),"")</f>
        <v/>
      </c>
      <c r="H45" s="232">
        <f t="shared" si="9"/>
        <v>0</v>
      </c>
      <c r="I45" s="232">
        <f t="shared" si="7"/>
        <v>0</v>
      </c>
      <c r="J45" s="119"/>
      <c r="K45" s="120"/>
      <c r="L45" s="120"/>
      <c r="M45" s="120"/>
      <c r="N45" s="120"/>
      <c r="O45" s="120"/>
      <c r="P45" s="120"/>
      <c r="Q45" s="120"/>
      <c r="R45" s="120"/>
      <c r="S45" s="120"/>
      <c r="T45" s="120"/>
      <c r="U45" s="120"/>
      <c r="V45" s="120"/>
      <c r="W45" s="119"/>
      <c r="X45" s="119"/>
    </row>
    <row r="46" spans="1:24" ht="15" customHeight="1">
      <c r="B46" s="80">
        <v>9</v>
      </c>
      <c r="C46" s="231" t="str">
        <f t="shared" si="8"/>
        <v/>
      </c>
      <c r="D46" s="231" t="s">
        <v>642</v>
      </c>
      <c r="E46" s="231" t="str">
        <f>IF(E31=0,"",E31)</f>
        <v/>
      </c>
      <c r="F46" s="231" t="str">
        <f>IF(F31=0,"",F31)</f>
        <v/>
      </c>
      <c r="G46" s="231" t="str">
        <f>IF(G31="","",G31)</f>
        <v/>
      </c>
      <c r="H46" s="232">
        <f t="shared" si="9"/>
        <v>0</v>
      </c>
      <c r="I46" s="232">
        <f t="shared" si="7"/>
        <v>0</v>
      </c>
      <c r="J46" s="119"/>
      <c r="K46" s="120"/>
      <c r="L46" s="120"/>
      <c r="M46" s="120"/>
      <c r="N46" s="120"/>
      <c r="O46" s="120"/>
      <c r="P46" s="120"/>
      <c r="Q46" s="120"/>
      <c r="R46" s="120"/>
      <c r="S46" s="120"/>
      <c r="T46" s="120"/>
      <c r="U46" s="120"/>
      <c r="V46" s="120"/>
      <c r="W46" s="119"/>
      <c r="X46" s="119"/>
    </row>
    <row r="47" spans="1:24" ht="15" customHeight="1">
      <c r="B47" s="80">
        <v>10</v>
      </c>
      <c r="C47" s="231" t="str">
        <f t="shared" si="8"/>
        <v/>
      </c>
      <c r="D47" s="231" t="s">
        <v>642</v>
      </c>
      <c r="E47" s="231" t="str">
        <f>IF(E32=0,"",E32)</f>
        <v/>
      </c>
      <c r="F47" s="231" t="str">
        <f>IF(F32=0,"",F32)</f>
        <v/>
      </c>
      <c r="G47" s="231" t="str">
        <f>IF(G32="","",G32)</f>
        <v/>
      </c>
      <c r="H47" s="232">
        <f t="shared" si="9"/>
        <v>0</v>
      </c>
      <c r="I47" s="232">
        <f t="shared" si="7"/>
        <v>0</v>
      </c>
      <c r="J47" s="119"/>
      <c r="K47" s="120"/>
      <c r="L47" s="120"/>
      <c r="M47" s="120"/>
      <c r="N47" s="120"/>
      <c r="O47" s="120"/>
      <c r="P47" s="120"/>
      <c r="Q47" s="120"/>
      <c r="R47" s="120"/>
      <c r="S47" s="120"/>
      <c r="T47" s="120"/>
      <c r="U47" s="120"/>
      <c r="V47" s="120"/>
      <c r="W47" s="119"/>
      <c r="X47" s="119"/>
    </row>
    <row r="48" spans="1:24">
      <c r="C48" s="68" t="s">
        <v>756</v>
      </c>
      <c r="H48" s="75" t="s">
        <v>644</v>
      </c>
      <c r="I48" s="233">
        <f>SUM(I38:I47)</f>
        <v>0</v>
      </c>
    </row>
    <row r="50" spans="3:13">
      <c r="H50" s="75" t="s">
        <v>742</v>
      </c>
      <c r="I50" s="233">
        <f>IF('CO2排出量計算書表紙(基準年度活動量)'!D6="1年間",ROUNDDOWN(I18,0),ROUNDDOWN(AVERAGE(I18,I33,I48),0))</f>
        <v>0</v>
      </c>
      <c r="J50" s="68" t="s">
        <v>792</v>
      </c>
    </row>
    <row r="52" spans="3:13">
      <c r="C52" s="68" t="s">
        <v>647</v>
      </c>
    </row>
    <row r="53" spans="3:13">
      <c r="C53" s="611"/>
      <c r="D53" s="612"/>
      <c r="E53" s="612"/>
      <c r="F53" s="612"/>
      <c r="G53" s="612"/>
      <c r="H53" s="612"/>
      <c r="I53" s="612"/>
      <c r="J53" s="612"/>
      <c r="K53" s="612"/>
      <c r="L53" s="612"/>
      <c r="M53" s="613"/>
    </row>
    <row r="54" spans="3:13">
      <c r="C54" s="614"/>
      <c r="D54" s="615"/>
      <c r="E54" s="615"/>
      <c r="F54" s="615"/>
      <c r="G54" s="615"/>
      <c r="H54" s="615"/>
      <c r="I54" s="615"/>
      <c r="J54" s="615"/>
      <c r="K54" s="615"/>
      <c r="L54" s="615"/>
      <c r="M54" s="616"/>
    </row>
    <row r="55" spans="3:13">
      <c r="C55" s="614"/>
      <c r="D55" s="615"/>
      <c r="E55" s="615"/>
      <c r="F55" s="615"/>
      <c r="G55" s="615"/>
      <c r="H55" s="615"/>
      <c r="I55" s="615"/>
      <c r="J55" s="615"/>
      <c r="K55" s="615"/>
      <c r="L55" s="615"/>
      <c r="M55" s="616"/>
    </row>
    <row r="56" spans="3:13">
      <c r="C56" s="614"/>
      <c r="D56" s="615"/>
      <c r="E56" s="615"/>
      <c r="F56" s="615"/>
      <c r="G56" s="615"/>
      <c r="H56" s="615"/>
      <c r="I56" s="615"/>
      <c r="J56" s="615"/>
      <c r="K56" s="615"/>
      <c r="L56" s="615"/>
      <c r="M56" s="616"/>
    </row>
    <row r="57" spans="3:13">
      <c r="C57" s="614"/>
      <c r="D57" s="615"/>
      <c r="E57" s="615"/>
      <c r="F57" s="615"/>
      <c r="G57" s="615"/>
      <c r="H57" s="615"/>
      <c r="I57" s="615"/>
      <c r="J57" s="615"/>
      <c r="K57" s="615"/>
      <c r="L57" s="615"/>
      <c r="M57" s="616"/>
    </row>
    <row r="58" spans="3:13">
      <c r="C58" s="614"/>
      <c r="D58" s="615"/>
      <c r="E58" s="615"/>
      <c r="F58" s="615"/>
      <c r="G58" s="615"/>
      <c r="H58" s="615"/>
      <c r="I58" s="615"/>
      <c r="J58" s="615"/>
      <c r="K58" s="615"/>
      <c r="L58" s="615"/>
      <c r="M58" s="616"/>
    </row>
    <row r="59" spans="3:13">
      <c r="C59" s="614"/>
      <c r="D59" s="615"/>
      <c r="E59" s="615"/>
      <c r="F59" s="615"/>
      <c r="G59" s="615"/>
      <c r="H59" s="615"/>
      <c r="I59" s="615"/>
      <c r="J59" s="615"/>
      <c r="K59" s="615"/>
      <c r="L59" s="615"/>
      <c r="M59" s="616"/>
    </row>
    <row r="60" spans="3:13">
      <c r="C60" s="614"/>
      <c r="D60" s="615"/>
      <c r="E60" s="615"/>
      <c r="F60" s="615"/>
      <c r="G60" s="615"/>
      <c r="H60" s="615"/>
      <c r="I60" s="615"/>
      <c r="J60" s="615"/>
      <c r="K60" s="615"/>
      <c r="L60" s="615"/>
      <c r="M60" s="616"/>
    </row>
    <row r="61" spans="3:13">
      <c r="C61" s="614"/>
      <c r="D61" s="615"/>
      <c r="E61" s="615"/>
      <c r="F61" s="615"/>
      <c r="G61" s="615"/>
      <c r="H61" s="615"/>
      <c r="I61" s="615"/>
      <c r="J61" s="615"/>
      <c r="K61" s="615"/>
      <c r="L61" s="615"/>
      <c r="M61" s="616"/>
    </row>
    <row r="62" spans="3:13">
      <c r="C62" s="614"/>
      <c r="D62" s="615"/>
      <c r="E62" s="615"/>
      <c r="F62" s="615"/>
      <c r="G62" s="615"/>
      <c r="H62" s="615"/>
      <c r="I62" s="615"/>
      <c r="J62" s="615"/>
      <c r="K62" s="615"/>
      <c r="L62" s="615"/>
      <c r="M62" s="616"/>
    </row>
    <row r="63" spans="3:13">
      <c r="C63" s="614"/>
      <c r="D63" s="615"/>
      <c r="E63" s="615"/>
      <c r="F63" s="615"/>
      <c r="G63" s="615"/>
      <c r="H63" s="615"/>
      <c r="I63" s="615"/>
      <c r="J63" s="615"/>
      <c r="K63" s="615"/>
      <c r="L63" s="615"/>
      <c r="M63" s="616"/>
    </row>
    <row r="64" spans="3:13">
      <c r="C64" s="614"/>
      <c r="D64" s="615"/>
      <c r="E64" s="615"/>
      <c r="F64" s="615"/>
      <c r="G64" s="615"/>
      <c r="H64" s="615"/>
      <c r="I64" s="615"/>
      <c r="J64" s="615"/>
      <c r="K64" s="615"/>
      <c r="L64" s="615"/>
      <c r="M64" s="616"/>
    </row>
    <row r="65" spans="3:13">
      <c r="C65" s="614"/>
      <c r="D65" s="615"/>
      <c r="E65" s="615"/>
      <c r="F65" s="615"/>
      <c r="G65" s="615"/>
      <c r="H65" s="615"/>
      <c r="I65" s="615"/>
      <c r="J65" s="615"/>
      <c r="K65" s="615"/>
      <c r="L65" s="615"/>
      <c r="M65" s="616"/>
    </row>
    <row r="66" spans="3:13">
      <c r="C66" s="614"/>
      <c r="D66" s="615"/>
      <c r="E66" s="615"/>
      <c r="F66" s="615"/>
      <c r="G66" s="615"/>
      <c r="H66" s="615"/>
      <c r="I66" s="615"/>
      <c r="J66" s="615"/>
      <c r="K66" s="615"/>
      <c r="L66" s="615"/>
      <c r="M66" s="616"/>
    </row>
    <row r="67" spans="3:13">
      <c r="C67" s="614"/>
      <c r="D67" s="615"/>
      <c r="E67" s="615"/>
      <c r="F67" s="615"/>
      <c r="G67" s="615"/>
      <c r="H67" s="615"/>
      <c r="I67" s="615"/>
      <c r="J67" s="615"/>
      <c r="K67" s="615"/>
      <c r="L67" s="615"/>
      <c r="M67" s="616"/>
    </row>
    <row r="68" spans="3:13">
      <c r="C68" s="614"/>
      <c r="D68" s="615"/>
      <c r="E68" s="615"/>
      <c r="F68" s="615"/>
      <c r="G68" s="615"/>
      <c r="H68" s="615"/>
      <c r="I68" s="615"/>
      <c r="J68" s="615"/>
      <c r="K68" s="615"/>
      <c r="L68" s="615"/>
      <c r="M68" s="616"/>
    </row>
    <row r="69" spans="3:13">
      <c r="C69" s="614"/>
      <c r="D69" s="615"/>
      <c r="E69" s="615"/>
      <c r="F69" s="615"/>
      <c r="G69" s="615"/>
      <c r="H69" s="615"/>
      <c r="I69" s="615"/>
      <c r="J69" s="615"/>
      <c r="K69" s="615"/>
      <c r="L69" s="615"/>
      <c r="M69" s="616"/>
    </row>
    <row r="70" spans="3:13">
      <c r="C70" s="614"/>
      <c r="D70" s="615"/>
      <c r="E70" s="615"/>
      <c r="F70" s="615"/>
      <c r="G70" s="615"/>
      <c r="H70" s="615"/>
      <c r="I70" s="615"/>
      <c r="J70" s="615"/>
      <c r="K70" s="615"/>
      <c r="L70" s="615"/>
      <c r="M70" s="616"/>
    </row>
    <row r="71" spans="3:13">
      <c r="C71" s="614"/>
      <c r="D71" s="615"/>
      <c r="E71" s="615"/>
      <c r="F71" s="615"/>
      <c r="G71" s="615"/>
      <c r="H71" s="615"/>
      <c r="I71" s="615"/>
      <c r="J71" s="615"/>
      <c r="K71" s="615"/>
      <c r="L71" s="615"/>
      <c r="M71" s="616"/>
    </row>
    <row r="72" spans="3:13">
      <c r="C72" s="614"/>
      <c r="D72" s="615"/>
      <c r="E72" s="615"/>
      <c r="F72" s="615"/>
      <c r="G72" s="615"/>
      <c r="H72" s="615"/>
      <c r="I72" s="615"/>
      <c r="J72" s="615"/>
      <c r="K72" s="615"/>
      <c r="L72" s="615"/>
      <c r="M72" s="616"/>
    </row>
    <row r="73" spans="3:13">
      <c r="C73" s="614"/>
      <c r="D73" s="615"/>
      <c r="E73" s="615"/>
      <c r="F73" s="615"/>
      <c r="G73" s="615"/>
      <c r="H73" s="615"/>
      <c r="I73" s="615"/>
      <c r="J73" s="615"/>
      <c r="K73" s="615"/>
      <c r="L73" s="615"/>
      <c r="M73" s="616"/>
    </row>
    <row r="74" spans="3:13">
      <c r="C74" s="614"/>
      <c r="D74" s="615"/>
      <c r="E74" s="615"/>
      <c r="F74" s="615"/>
      <c r="G74" s="615"/>
      <c r="H74" s="615"/>
      <c r="I74" s="615"/>
      <c r="J74" s="615"/>
      <c r="K74" s="615"/>
      <c r="L74" s="615"/>
      <c r="M74" s="616"/>
    </row>
    <row r="75" spans="3:13">
      <c r="C75" s="614"/>
      <c r="D75" s="615"/>
      <c r="E75" s="615"/>
      <c r="F75" s="615"/>
      <c r="G75" s="615"/>
      <c r="H75" s="615"/>
      <c r="I75" s="615"/>
      <c r="J75" s="615"/>
      <c r="K75" s="615"/>
      <c r="L75" s="615"/>
      <c r="M75" s="616"/>
    </row>
    <row r="76" spans="3:13">
      <c r="C76" s="614"/>
      <c r="D76" s="615"/>
      <c r="E76" s="615"/>
      <c r="F76" s="615"/>
      <c r="G76" s="615"/>
      <c r="H76" s="615"/>
      <c r="I76" s="615"/>
      <c r="J76" s="615"/>
      <c r="K76" s="615"/>
      <c r="L76" s="615"/>
      <c r="M76" s="616"/>
    </row>
    <row r="77" spans="3:13">
      <c r="C77" s="614"/>
      <c r="D77" s="615"/>
      <c r="E77" s="615"/>
      <c r="F77" s="615"/>
      <c r="G77" s="615"/>
      <c r="H77" s="615"/>
      <c r="I77" s="615"/>
      <c r="J77" s="615"/>
      <c r="K77" s="615"/>
      <c r="L77" s="615"/>
      <c r="M77" s="616"/>
    </row>
    <row r="78" spans="3:13">
      <c r="C78" s="614"/>
      <c r="D78" s="615"/>
      <c r="E78" s="615"/>
      <c r="F78" s="615"/>
      <c r="G78" s="615"/>
      <c r="H78" s="615"/>
      <c r="I78" s="615"/>
      <c r="J78" s="615"/>
      <c r="K78" s="615"/>
      <c r="L78" s="615"/>
      <c r="M78" s="616"/>
    </row>
    <row r="79" spans="3:13">
      <c r="C79" s="614"/>
      <c r="D79" s="615"/>
      <c r="E79" s="615"/>
      <c r="F79" s="615"/>
      <c r="G79" s="615"/>
      <c r="H79" s="615"/>
      <c r="I79" s="615"/>
      <c r="J79" s="615"/>
      <c r="K79" s="615"/>
      <c r="L79" s="615"/>
      <c r="M79" s="616"/>
    </row>
    <row r="80" spans="3:13">
      <c r="C80" s="617"/>
      <c r="D80" s="618"/>
      <c r="E80" s="618"/>
      <c r="F80" s="618"/>
      <c r="G80" s="618"/>
      <c r="H80" s="618"/>
      <c r="I80" s="618"/>
      <c r="J80" s="618"/>
      <c r="K80" s="618"/>
      <c r="L80" s="618"/>
      <c r="M80" s="619"/>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11811023622047245" top="0.74803149606299213" bottom="0.74803149606299213" header="0.31496062992125984" footer="0.31496062992125984"/>
  <pageSetup paperSize="9" scale="55" fitToHeight="2" orientation="landscape" r:id="rId1"/>
  <headerFooter>
    <oddFooter>&amp;Lsf07Hb2_t2</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J29" sqref="J29"/>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594" t="s">
        <v>947</v>
      </c>
      <c r="B1" s="594"/>
      <c r="C1" s="594"/>
      <c r="D1" s="594"/>
      <c r="E1" s="594"/>
      <c r="F1" s="594"/>
      <c r="G1" s="594"/>
      <c r="H1" s="594"/>
      <c r="I1" s="594"/>
      <c r="J1" s="594"/>
      <c r="K1" s="594"/>
      <c r="L1" s="594"/>
      <c r="M1" s="143"/>
      <c r="N1" s="143"/>
      <c r="O1" s="143"/>
      <c r="P1" s="55"/>
      <c r="Q1" s="55"/>
      <c r="R1" s="55"/>
      <c r="S1" s="55"/>
      <c r="T1" s="55"/>
      <c r="U1" s="55"/>
      <c r="V1" s="55"/>
      <c r="W1" s="55"/>
      <c r="X1" s="55"/>
      <c r="Y1" s="55"/>
      <c r="AB1" s="57"/>
      <c r="AD1" s="57"/>
    </row>
    <row r="2" spans="1:30" s="56" customFormat="1" ht="24" customHeight="1">
      <c r="A2" s="595" t="s">
        <v>772</v>
      </c>
      <c r="B2" s="595"/>
      <c r="C2" s="595"/>
      <c r="D2" s="595"/>
      <c r="E2" s="595"/>
      <c r="F2" s="595"/>
      <c r="G2" s="595"/>
      <c r="H2" s="595"/>
      <c r="I2" s="595"/>
      <c r="J2" s="595"/>
      <c r="K2" s="595"/>
      <c r="L2" s="595"/>
      <c r="M2" s="144"/>
      <c r="N2" s="144"/>
      <c r="O2" s="144"/>
      <c r="P2" s="58"/>
      <c r="Q2" s="58"/>
      <c r="R2" s="58"/>
      <c r="S2" s="58"/>
      <c r="T2" s="58"/>
      <c r="U2" s="58"/>
      <c r="V2" s="58"/>
      <c r="W2" s="58"/>
      <c r="X2" s="58"/>
      <c r="Y2" s="58"/>
      <c r="AB2" s="57"/>
      <c r="AD2" s="57"/>
    </row>
    <row r="3" spans="1:30" s="56" customFormat="1" ht="24" customHeight="1">
      <c r="A3" s="595"/>
      <c r="B3" s="595"/>
      <c r="C3" s="595"/>
      <c r="D3" s="595"/>
      <c r="E3" s="595"/>
      <c r="F3" s="595"/>
      <c r="G3" s="595"/>
      <c r="H3" s="595"/>
      <c r="I3" s="595"/>
      <c r="J3" s="595"/>
      <c r="K3" s="595"/>
      <c r="L3" s="595"/>
      <c r="M3" s="144"/>
      <c r="N3" s="144"/>
      <c r="O3" s="144"/>
      <c r="P3" s="58"/>
      <c r="R3" s="58"/>
      <c r="S3" s="58"/>
      <c r="T3" s="58"/>
      <c r="U3" s="58"/>
      <c r="V3" s="58"/>
      <c r="W3" s="58"/>
      <c r="X3" s="58"/>
      <c r="Y3" s="58"/>
      <c r="AB3" s="57"/>
      <c r="AD3" s="57"/>
    </row>
    <row r="4" spans="1:30" s="62" customFormat="1" ht="22">
      <c r="A4" s="596" t="s">
        <v>831</v>
      </c>
      <c r="B4" s="596"/>
      <c r="C4" s="596"/>
      <c r="D4" s="596"/>
      <c r="E4" s="596"/>
      <c r="F4" s="596"/>
      <c r="G4" s="596"/>
      <c r="H4" s="596"/>
      <c r="I4" s="596"/>
      <c r="J4" s="596"/>
      <c r="K4" s="596"/>
      <c r="L4" s="596"/>
      <c r="M4" s="145"/>
      <c r="N4" s="145"/>
      <c r="O4" s="145"/>
      <c r="P4" s="59"/>
      <c r="Q4" s="59"/>
      <c r="R4" s="59"/>
      <c r="S4" s="59"/>
      <c r="T4" s="59"/>
      <c r="U4" s="59"/>
      <c r="V4" s="59"/>
      <c r="W4" s="59"/>
      <c r="X4" s="59"/>
    </row>
    <row r="5" spans="1:30">
      <c r="B5" s="65" t="s">
        <v>648</v>
      </c>
    </row>
    <row r="6" spans="1:30">
      <c r="B6" s="238" t="s">
        <v>941</v>
      </c>
    </row>
    <row r="7" spans="1:30">
      <c r="B7" s="238"/>
      <c r="C7" s="243" t="s">
        <v>1062</v>
      </c>
      <c r="D7" s="600" t="s">
        <v>1063</v>
      </c>
      <c r="E7" s="601"/>
      <c r="F7" s="601"/>
      <c r="G7" s="601"/>
      <c r="H7" s="346"/>
    </row>
    <row r="8" spans="1:30">
      <c r="C8" s="238" t="s">
        <v>744</v>
      </c>
    </row>
    <row r="9" spans="1:30">
      <c r="C9" s="238" t="s">
        <v>748</v>
      </c>
    </row>
    <row r="10" spans="1:30">
      <c r="C10" s="238" t="s">
        <v>833</v>
      </c>
    </row>
    <row r="11" spans="1:30" s="66" customFormat="1">
      <c r="C11" s="64" t="s">
        <v>603</v>
      </c>
      <c r="D11" s="64" t="s">
        <v>604</v>
      </c>
    </row>
    <row r="12" spans="1:30">
      <c r="C12" s="64">
        <v>1</v>
      </c>
      <c r="D12" s="67" t="s">
        <v>649</v>
      </c>
    </row>
    <row r="13" spans="1:30">
      <c r="C13" s="64">
        <v>2</v>
      </c>
      <c r="D13" s="67" t="s">
        <v>650</v>
      </c>
    </row>
    <row r="14" spans="1:30">
      <c r="C14" s="64">
        <v>3</v>
      </c>
      <c r="D14" s="349" t="s">
        <v>816</v>
      </c>
    </row>
    <row r="15" spans="1:30">
      <c r="C15" s="350">
        <v>4</v>
      </c>
      <c r="D15" s="278" t="s">
        <v>953</v>
      </c>
    </row>
    <row r="16" spans="1:30">
      <c r="C16" s="350">
        <v>5</v>
      </c>
      <c r="D16" s="278" t="s">
        <v>956</v>
      </c>
      <c r="E16" s="238"/>
    </row>
    <row r="17" spans="2:12">
      <c r="C17" s="350">
        <v>6</v>
      </c>
      <c r="D17" s="278" t="s">
        <v>954</v>
      </c>
    </row>
    <row r="18" spans="2:12">
      <c r="C18" s="350">
        <v>7</v>
      </c>
      <c r="D18" s="278" t="s">
        <v>955</v>
      </c>
    </row>
    <row r="19" spans="2:12">
      <c r="B19" s="66"/>
      <c r="C19" s="238" t="s">
        <v>847</v>
      </c>
    </row>
    <row r="20" spans="2:12">
      <c r="B20" s="66"/>
      <c r="C20" s="238" t="s">
        <v>846</v>
      </c>
    </row>
    <row r="21" spans="2:12" ht="14.15" customHeight="1">
      <c r="B21" s="66"/>
      <c r="C21" s="238" t="s">
        <v>845</v>
      </c>
    </row>
    <row r="22" spans="2:12">
      <c r="B22" s="63" t="s">
        <v>611</v>
      </c>
    </row>
    <row r="23" spans="2:12" ht="48" customHeight="1">
      <c r="C23" s="620" t="s">
        <v>1008</v>
      </c>
      <c r="D23" s="620"/>
      <c r="E23" s="620"/>
      <c r="F23" s="620"/>
      <c r="G23" s="620"/>
      <c r="H23" s="620"/>
      <c r="I23" s="620"/>
      <c r="J23" s="620"/>
      <c r="K23" s="620"/>
      <c r="L23" s="620"/>
    </row>
    <row r="24" spans="2:12">
      <c r="C24" s="63" t="s">
        <v>612</v>
      </c>
    </row>
    <row r="25" spans="2:12">
      <c r="C25" s="63" t="s">
        <v>613</v>
      </c>
    </row>
    <row r="26" spans="2:12">
      <c r="C26" s="238" t="s">
        <v>747</v>
      </c>
    </row>
    <row r="27" spans="2:12">
      <c r="B27" s="238" t="s">
        <v>1067</v>
      </c>
    </row>
    <row r="28" spans="2:12">
      <c r="C28" s="238" t="s">
        <v>1009</v>
      </c>
    </row>
    <row r="29" spans="2:12">
      <c r="B29" s="238" t="s">
        <v>1064</v>
      </c>
      <c r="C29" s="238"/>
      <c r="D29" s="600" t="s">
        <v>1065</v>
      </c>
      <c r="E29" s="601"/>
      <c r="F29" s="601"/>
      <c r="G29" s="601"/>
      <c r="H29" s="601"/>
    </row>
    <row r="30" spans="2:12">
      <c r="B30" s="238" t="s">
        <v>853</v>
      </c>
      <c r="C30" s="238"/>
    </row>
    <row r="31" spans="2:12">
      <c r="B31" s="238" t="s">
        <v>745</v>
      </c>
    </row>
    <row r="32" spans="2:12">
      <c r="B32" s="238" t="s">
        <v>746</v>
      </c>
    </row>
  </sheetData>
  <sheetProtection algorithmName="SHA-512" hashValue="/mYjsWC5w7WDtouGWHfGBK18Z92fD5goc2stZBbtCWCYp4FJMJ39DbI0S2xm3Xi7mMT2/4dGMwaT4o2X7zyjCg==" saltValue="4ZY1FZthbTh7CWl54YxXCQ==" spinCount="100000" sheet="1" objects="1" scenarios="1"/>
  <mergeCells count="6">
    <mergeCell ref="D29:H29"/>
    <mergeCell ref="A2:L3"/>
    <mergeCell ref="A4:L4"/>
    <mergeCell ref="A1:L1"/>
    <mergeCell ref="C23:L23"/>
    <mergeCell ref="D7:G7"/>
  </mergeCells>
  <phoneticPr fontId="15"/>
  <hyperlinks>
    <hyperlink ref="D7" r:id="rId1" xr:uid="{8577FD9E-9EF0-4157-8A74-3EC1E715BB95}"/>
    <hyperlink ref="D29" r:id="rId2" xr:uid="{8AA94EE4-37A6-4230-A790-A2596BC846D9}"/>
  </hyperlinks>
  <pageMargins left="0.70866141732283472" right="0.70866141732283472" top="0.74803149606299213" bottom="0.74803149606299213" header="0.31496062992125984" footer="0.31496062992125984"/>
  <pageSetup paperSize="9" scale="68" orientation="portrait" r:id="rId3"/>
  <headerFooter>
    <oddFooter>&amp;Lsf07Hb2_t2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sheetPr>
  <dimension ref="A1:AC64"/>
  <sheetViews>
    <sheetView showGridLines="0" view="pageBreakPreview" zoomScaleNormal="100" zoomScaleSheetLayoutView="100" zoomScalePageLayoutView="90" workbookViewId="0">
      <selection activeCell="A6" sqref="A6:U6"/>
    </sheetView>
  </sheetViews>
  <sheetFormatPr defaultColWidth="9" defaultRowHeight="15"/>
  <cols>
    <col min="1" max="25" width="3.08203125" style="34" customWidth="1"/>
    <col min="26" max="26" width="9" style="34" customWidth="1"/>
    <col min="27" max="16384" width="9" style="34"/>
  </cols>
  <sheetData>
    <row r="1" spans="1:29">
      <c r="A1" s="427" t="s">
        <v>817</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9">
      <c r="A2" s="382" t="s">
        <v>857</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9" ht="15.75" customHeight="1">
      <c r="A3" s="626" t="s">
        <v>790</v>
      </c>
      <c r="B3" s="626"/>
      <c r="C3" s="626"/>
      <c r="D3" s="626"/>
      <c r="E3" s="621" t="str">
        <f>IF(表紙様式第1別紙!C11="","",表紙様式第1別紙!C11)</f>
        <v/>
      </c>
      <c r="F3" s="621"/>
      <c r="G3" s="621"/>
      <c r="H3" s="621"/>
      <c r="I3" s="621"/>
      <c r="J3" s="621"/>
      <c r="K3" s="621"/>
      <c r="L3" s="621"/>
      <c r="M3" s="621"/>
      <c r="N3" s="621"/>
      <c r="O3" s="621"/>
      <c r="P3" s="621"/>
      <c r="Q3" s="621"/>
      <c r="R3" s="621"/>
      <c r="S3" s="621"/>
      <c r="T3" s="621"/>
      <c r="U3" s="621"/>
      <c r="V3" s="621"/>
      <c r="W3" s="621"/>
      <c r="X3" s="621"/>
      <c r="Y3" s="621"/>
    </row>
    <row r="4" spans="1:29" ht="15.75" customHeight="1">
      <c r="A4" s="626" t="s">
        <v>732</v>
      </c>
      <c r="B4" s="626"/>
      <c r="C4" s="626"/>
      <c r="D4" s="626"/>
      <c r="E4" s="621" t="str">
        <f>IF('1.代表事業者_1'!F47="","",'1.代表事業者_1'!F47)</f>
        <v/>
      </c>
      <c r="F4" s="621"/>
      <c r="G4" s="621"/>
      <c r="H4" s="621"/>
      <c r="I4" s="621"/>
      <c r="J4" s="621"/>
      <c r="K4" s="621"/>
      <c r="L4" s="621"/>
      <c r="M4" s="621"/>
      <c r="N4" s="621"/>
      <c r="O4" s="621"/>
      <c r="P4" s="621"/>
      <c r="Q4" s="621"/>
      <c r="R4" s="621"/>
      <c r="S4" s="621"/>
      <c r="T4" s="621"/>
      <c r="U4" s="621"/>
      <c r="V4" s="621"/>
      <c r="W4" s="621"/>
      <c r="X4" s="621"/>
      <c r="Y4" s="621"/>
    </row>
    <row r="5" spans="1:29">
      <c r="A5" s="626" t="s">
        <v>733</v>
      </c>
      <c r="B5" s="626"/>
      <c r="C5" s="626"/>
      <c r="D5" s="626"/>
      <c r="E5" s="621" t="str">
        <f>IF(表紙様式第1別紙!E35="","",表紙様式第1別紙!E35)</f>
        <v/>
      </c>
      <c r="F5" s="621"/>
      <c r="G5" s="621"/>
      <c r="H5" s="621"/>
      <c r="I5" s="621"/>
      <c r="J5" s="621"/>
      <c r="K5" s="621"/>
      <c r="L5" s="621"/>
      <c r="M5" s="621"/>
      <c r="N5" s="621"/>
      <c r="O5" s="621"/>
      <c r="P5" s="621"/>
      <c r="Q5" s="621"/>
      <c r="R5" s="621"/>
      <c r="S5" s="621"/>
      <c r="T5" s="621"/>
      <c r="U5" s="621"/>
      <c r="V5" s="621"/>
      <c r="W5" s="621"/>
      <c r="X5" s="621"/>
      <c r="Y5" s="621"/>
    </row>
    <row r="6" spans="1:29">
      <c r="A6" s="624" t="s">
        <v>850</v>
      </c>
      <c r="B6" s="624"/>
      <c r="C6" s="624"/>
      <c r="D6" s="624"/>
      <c r="E6" s="624"/>
      <c r="F6" s="624"/>
      <c r="G6" s="624"/>
      <c r="H6" s="624"/>
      <c r="I6" s="624"/>
      <c r="J6" s="624"/>
      <c r="K6" s="624"/>
      <c r="L6" s="624"/>
      <c r="M6" s="624"/>
      <c r="N6" s="624"/>
      <c r="O6" s="624"/>
      <c r="P6" s="624"/>
      <c r="Q6" s="624"/>
      <c r="R6" s="624"/>
      <c r="S6" s="624"/>
      <c r="T6" s="624"/>
      <c r="U6" s="624"/>
      <c r="V6" s="623" t="s">
        <v>729</v>
      </c>
      <c r="W6" s="623"/>
      <c r="X6" s="623"/>
      <c r="Y6" s="623"/>
    </row>
    <row r="7" spans="1:29">
      <c r="A7" s="625" t="s">
        <v>851</v>
      </c>
      <c r="B7" s="625"/>
      <c r="C7" s="625"/>
      <c r="D7" s="625"/>
      <c r="E7" s="625"/>
      <c r="F7" s="625"/>
      <c r="G7" s="625"/>
      <c r="H7" s="625"/>
      <c r="I7" s="625"/>
      <c r="J7" s="625"/>
      <c r="K7" s="625"/>
      <c r="L7" s="625"/>
      <c r="M7" s="625"/>
      <c r="N7" s="625"/>
      <c r="O7" s="625"/>
      <c r="P7" s="625"/>
      <c r="Q7" s="625"/>
      <c r="R7" s="625"/>
      <c r="S7" s="625"/>
      <c r="T7" s="625"/>
      <c r="U7" s="625"/>
      <c r="V7" s="623">
        <f>LEN(A8)</f>
        <v>0</v>
      </c>
      <c r="W7" s="623"/>
      <c r="X7" s="623"/>
      <c r="Y7" s="623"/>
      <c r="AC7" s="131"/>
    </row>
    <row r="8" spans="1:29">
      <c r="A8" s="622"/>
      <c r="B8" s="622"/>
      <c r="C8" s="622"/>
      <c r="D8" s="622"/>
      <c r="E8" s="622"/>
      <c r="F8" s="622"/>
      <c r="G8" s="622"/>
      <c r="H8" s="622"/>
      <c r="I8" s="622"/>
      <c r="J8" s="622"/>
      <c r="K8" s="622"/>
      <c r="L8" s="622"/>
      <c r="M8" s="622"/>
      <c r="N8" s="622"/>
      <c r="O8" s="622"/>
      <c r="P8" s="622"/>
      <c r="Q8" s="622"/>
      <c r="R8" s="622"/>
      <c r="S8" s="622"/>
      <c r="T8" s="622"/>
      <c r="U8" s="622"/>
      <c r="V8" s="622"/>
      <c r="W8" s="622"/>
      <c r="X8" s="622"/>
      <c r="Y8" s="622"/>
    </row>
    <row r="9" spans="1:29">
      <c r="A9" s="622"/>
      <c r="B9" s="622"/>
      <c r="C9" s="622"/>
      <c r="D9" s="622"/>
      <c r="E9" s="622"/>
      <c r="F9" s="622"/>
      <c r="G9" s="622"/>
      <c r="H9" s="622"/>
      <c r="I9" s="622"/>
      <c r="J9" s="622"/>
      <c r="K9" s="622"/>
      <c r="L9" s="622"/>
      <c r="M9" s="622"/>
      <c r="N9" s="622"/>
      <c r="O9" s="622"/>
      <c r="P9" s="622"/>
      <c r="Q9" s="622"/>
      <c r="R9" s="622"/>
      <c r="S9" s="622"/>
      <c r="T9" s="622"/>
      <c r="U9" s="622"/>
      <c r="V9" s="622"/>
      <c r="W9" s="622"/>
      <c r="X9" s="622"/>
      <c r="Y9" s="622"/>
    </row>
    <row r="10" spans="1:29">
      <c r="A10" s="622"/>
      <c r="B10" s="622"/>
      <c r="C10" s="622"/>
      <c r="D10" s="622"/>
      <c r="E10" s="622"/>
      <c r="F10" s="622"/>
      <c r="G10" s="622"/>
      <c r="H10" s="622"/>
      <c r="I10" s="622"/>
      <c r="J10" s="622"/>
      <c r="K10" s="622"/>
      <c r="L10" s="622"/>
      <c r="M10" s="622"/>
      <c r="N10" s="622"/>
      <c r="O10" s="622"/>
      <c r="P10" s="622"/>
      <c r="Q10" s="622"/>
      <c r="R10" s="622"/>
      <c r="S10" s="622"/>
      <c r="T10" s="622"/>
      <c r="U10" s="622"/>
      <c r="V10" s="622"/>
      <c r="W10" s="622"/>
      <c r="X10" s="622"/>
      <c r="Y10" s="622"/>
    </row>
    <row r="11" spans="1:29" ht="15.75" customHeight="1">
      <c r="A11" s="622"/>
      <c r="B11" s="622"/>
      <c r="C11" s="622"/>
      <c r="D11" s="622"/>
      <c r="E11" s="622"/>
      <c r="F11" s="622"/>
      <c r="G11" s="622"/>
      <c r="H11" s="622"/>
      <c r="I11" s="622"/>
      <c r="J11" s="622"/>
      <c r="K11" s="622"/>
      <c r="L11" s="622"/>
      <c r="M11" s="622"/>
      <c r="N11" s="622"/>
      <c r="O11" s="622"/>
      <c r="P11" s="622"/>
      <c r="Q11" s="622"/>
      <c r="R11" s="622"/>
      <c r="S11" s="622"/>
      <c r="T11" s="622"/>
      <c r="U11" s="622"/>
      <c r="V11" s="622"/>
      <c r="W11" s="622"/>
      <c r="X11" s="622"/>
      <c r="Y11" s="622"/>
    </row>
    <row r="12" spans="1:29" ht="15.75" customHeight="1">
      <c r="A12" s="622"/>
      <c r="B12" s="622"/>
      <c r="C12" s="622"/>
      <c r="D12" s="622"/>
      <c r="E12" s="622"/>
      <c r="F12" s="622"/>
      <c r="G12" s="622"/>
      <c r="H12" s="622"/>
      <c r="I12" s="622"/>
      <c r="J12" s="622"/>
      <c r="K12" s="622"/>
      <c r="L12" s="622"/>
      <c r="M12" s="622"/>
      <c r="N12" s="622"/>
      <c r="O12" s="622"/>
      <c r="P12" s="622"/>
      <c r="Q12" s="622"/>
      <c r="R12" s="622"/>
      <c r="S12" s="622"/>
      <c r="T12" s="622"/>
      <c r="U12" s="622"/>
      <c r="V12" s="622"/>
      <c r="W12" s="622"/>
      <c r="X12" s="622"/>
      <c r="Y12" s="622"/>
    </row>
    <row r="13" spans="1:29" ht="18.75" customHeight="1">
      <c r="A13" s="622"/>
      <c r="B13" s="622"/>
      <c r="C13" s="622"/>
      <c r="D13" s="622"/>
      <c r="E13" s="622"/>
      <c r="F13" s="622"/>
      <c r="G13" s="622"/>
      <c r="H13" s="622"/>
      <c r="I13" s="622"/>
      <c r="J13" s="622"/>
      <c r="K13" s="622"/>
      <c r="L13" s="622"/>
      <c r="M13" s="622"/>
      <c r="N13" s="622"/>
      <c r="O13" s="622"/>
      <c r="P13" s="622"/>
      <c r="Q13" s="622"/>
      <c r="R13" s="622"/>
      <c r="S13" s="622"/>
      <c r="T13" s="622"/>
      <c r="U13" s="622"/>
      <c r="V13" s="622"/>
      <c r="W13" s="622"/>
      <c r="X13" s="622"/>
      <c r="Y13" s="622"/>
    </row>
    <row r="14" spans="1:29" ht="18.75" customHeight="1">
      <c r="A14" s="622"/>
      <c r="B14" s="622"/>
      <c r="C14" s="622"/>
      <c r="D14" s="622"/>
      <c r="E14" s="622"/>
      <c r="F14" s="622"/>
      <c r="G14" s="622"/>
      <c r="H14" s="622"/>
      <c r="I14" s="622"/>
      <c r="J14" s="622"/>
      <c r="K14" s="622"/>
      <c r="L14" s="622"/>
      <c r="M14" s="622"/>
      <c r="N14" s="622"/>
      <c r="O14" s="622"/>
      <c r="P14" s="622"/>
      <c r="Q14" s="622"/>
      <c r="R14" s="622"/>
      <c r="S14" s="622"/>
      <c r="T14" s="622"/>
      <c r="U14" s="622"/>
      <c r="V14" s="622"/>
      <c r="W14" s="622"/>
      <c r="X14" s="622"/>
      <c r="Y14" s="622"/>
    </row>
    <row r="15" spans="1:29" ht="18.75" customHeight="1">
      <c r="A15" s="622"/>
      <c r="B15" s="622"/>
      <c r="C15" s="622"/>
      <c r="D15" s="622"/>
      <c r="E15" s="622"/>
      <c r="F15" s="622"/>
      <c r="G15" s="622"/>
      <c r="H15" s="622"/>
      <c r="I15" s="622"/>
      <c r="J15" s="622"/>
      <c r="K15" s="622"/>
      <c r="L15" s="622"/>
      <c r="M15" s="622"/>
      <c r="N15" s="622"/>
      <c r="O15" s="622"/>
      <c r="P15" s="622"/>
      <c r="Q15" s="622"/>
      <c r="R15" s="622"/>
      <c r="S15" s="622"/>
      <c r="T15" s="622"/>
      <c r="U15" s="622"/>
      <c r="V15" s="622"/>
      <c r="W15" s="622"/>
      <c r="X15" s="622"/>
      <c r="Y15" s="622"/>
    </row>
    <row r="16" spans="1:29" ht="15.75" customHeight="1">
      <c r="A16" s="622"/>
      <c r="B16" s="622"/>
      <c r="C16" s="622"/>
      <c r="D16" s="622"/>
      <c r="E16" s="622"/>
      <c r="F16" s="622"/>
      <c r="G16" s="622"/>
      <c r="H16" s="622"/>
      <c r="I16" s="622"/>
      <c r="J16" s="622"/>
      <c r="K16" s="622"/>
      <c r="L16" s="622"/>
      <c r="M16" s="622"/>
      <c r="N16" s="622"/>
      <c r="O16" s="622"/>
      <c r="P16" s="622"/>
      <c r="Q16" s="622"/>
      <c r="R16" s="622"/>
      <c r="S16" s="622"/>
      <c r="T16" s="622"/>
      <c r="U16" s="622"/>
      <c r="V16" s="622"/>
      <c r="W16" s="622"/>
      <c r="X16" s="622"/>
      <c r="Y16" s="622"/>
    </row>
    <row r="17" spans="1:25">
      <c r="A17" s="622"/>
      <c r="B17" s="622"/>
      <c r="C17" s="622"/>
      <c r="D17" s="622"/>
      <c r="E17" s="622"/>
      <c r="F17" s="622"/>
      <c r="G17" s="622"/>
      <c r="H17" s="622"/>
      <c r="I17" s="622"/>
      <c r="J17" s="622"/>
      <c r="K17" s="622"/>
      <c r="L17" s="622"/>
      <c r="M17" s="622"/>
      <c r="N17" s="622"/>
      <c r="O17" s="622"/>
      <c r="P17" s="622"/>
      <c r="Q17" s="622"/>
      <c r="R17" s="622"/>
      <c r="S17" s="622"/>
      <c r="T17" s="622"/>
      <c r="U17" s="622"/>
      <c r="V17" s="622"/>
      <c r="W17" s="622"/>
      <c r="X17" s="622"/>
      <c r="Y17" s="622"/>
    </row>
    <row r="18" spans="1:25">
      <c r="A18" s="622"/>
      <c r="B18" s="622"/>
      <c r="C18" s="622"/>
      <c r="D18" s="622"/>
      <c r="E18" s="622"/>
      <c r="F18" s="622"/>
      <c r="G18" s="622"/>
      <c r="H18" s="622"/>
      <c r="I18" s="622"/>
      <c r="J18" s="622"/>
      <c r="K18" s="622"/>
      <c r="L18" s="622"/>
      <c r="M18" s="622"/>
      <c r="N18" s="622"/>
      <c r="O18" s="622"/>
      <c r="P18" s="622"/>
      <c r="Q18" s="622"/>
      <c r="R18" s="622"/>
      <c r="S18" s="622"/>
      <c r="T18" s="622"/>
      <c r="U18" s="622"/>
      <c r="V18" s="622"/>
      <c r="W18" s="622"/>
      <c r="X18" s="622"/>
      <c r="Y18" s="622"/>
    </row>
    <row r="19" spans="1:25">
      <c r="A19" s="622"/>
      <c r="B19" s="622"/>
      <c r="C19" s="622"/>
      <c r="D19" s="622"/>
      <c r="E19" s="622"/>
      <c r="F19" s="622"/>
      <c r="G19" s="622"/>
      <c r="H19" s="622"/>
      <c r="I19" s="622"/>
      <c r="J19" s="622"/>
      <c r="K19" s="622"/>
      <c r="L19" s="622"/>
      <c r="M19" s="622"/>
      <c r="N19" s="622"/>
      <c r="O19" s="622"/>
      <c r="P19" s="622"/>
      <c r="Q19" s="622"/>
      <c r="R19" s="622"/>
      <c r="S19" s="622"/>
      <c r="T19" s="622"/>
      <c r="U19" s="622"/>
      <c r="V19" s="622"/>
      <c r="W19" s="622"/>
      <c r="X19" s="622"/>
      <c r="Y19" s="622"/>
    </row>
    <row r="20" spans="1:25">
      <c r="A20" s="622"/>
      <c r="B20" s="622"/>
      <c r="C20" s="622"/>
      <c r="D20" s="622"/>
      <c r="E20" s="622"/>
      <c r="F20" s="622"/>
      <c r="G20" s="622"/>
      <c r="H20" s="622"/>
      <c r="I20" s="622"/>
      <c r="J20" s="622"/>
      <c r="K20" s="622"/>
      <c r="L20" s="622"/>
      <c r="M20" s="622"/>
      <c r="N20" s="622"/>
      <c r="O20" s="622"/>
      <c r="P20" s="622"/>
      <c r="Q20" s="622"/>
      <c r="R20" s="622"/>
      <c r="S20" s="622"/>
      <c r="T20" s="622"/>
      <c r="U20" s="622"/>
      <c r="V20" s="622"/>
      <c r="W20" s="622"/>
      <c r="X20" s="622"/>
      <c r="Y20" s="622"/>
    </row>
    <row r="21" spans="1:25">
      <c r="A21" s="622"/>
      <c r="B21" s="622"/>
      <c r="C21" s="622"/>
      <c r="D21" s="622"/>
      <c r="E21" s="622"/>
      <c r="F21" s="622"/>
      <c r="G21" s="622"/>
      <c r="H21" s="622"/>
      <c r="I21" s="622"/>
      <c r="J21" s="622"/>
      <c r="K21" s="622"/>
      <c r="L21" s="622"/>
      <c r="M21" s="622"/>
      <c r="N21" s="622"/>
      <c r="O21" s="622"/>
      <c r="P21" s="622"/>
      <c r="Q21" s="622"/>
      <c r="R21" s="622"/>
      <c r="S21" s="622"/>
      <c r="T21" s="622"/>
      <c r="U21" s="622"/>
      <c r="V21" s="622"/>
      <c r="W21" s="622"/>
      <c r="X21" s="622"/>
      <c r="Y21" s="622"/>
    </row>
    <row r="22" spans="1:25">
      <c r="A22" s="622"/>
      <c r="B22" s="622"/>
      <c r="C22" s="622"/>
      <c r="D22" s="622"/>
      <c r="E22" s="622"/>
      <c r="F22" s="622"/>
      <c r="G22" s="622"/>
      <c r="H22" s="622"/>
      <c r="I22" s="622"/>
      <c r="J22" s="622"/>
      <c r="K22" s="622"/>
      <c r="L22" s="622"/>
      <c r="M22" s="622"/>
      <c r="N22" s="622"/>
      <c r="O22" s="622"/>
      <c r="P22" s="622"/>
      <c r="Q22" s="622"/>
      <c r="R22" s="622"/>
      <c r="S22" s="622"/>
      <c r="T22" s="622"/>
      <c r="U22" s="622"/>
      <c r="V22" s="622"/>
      <c r="W22" s="622"/>
      <c r="X22" s="622"/>
      <c r="Y22" s="622"/>
    </row>
    <row r="23" spans="1:25">
      <c r="A23" s="622"/>
      <c r="B23" s="622"/>
      <c r="C23" s="622"/>
      <c r="D23" s="622"/>
      <c r="E23" s="622"/>
      <c r="F23" s="622"/>
      <c r="G23" s="622"/>
      <c r="H23" s="622"/>
      <c r="I23" s="622"/>
      <c r="J23" s="622"/>
      <c r="K23" s="622"/>
      <c r="L23" s="622"/>
      <c r="M23" s="622"/>
      <c r="N23" s="622"/>
      <c r="O23" s="622"/>
      <c r="P23" s="622"/>
      <c r="Q23" s="622"/>
      <c r="R23" s="622"/>
      <c r="S23" s="622"/>
      <c r="T23" s="622"/>
      <c r="U23" s="622"/>
      <c r="V23" s="622"/>
      <c r="W23" s="622"/>
      <c r="X23" s="622"/>
      <c r="Y23" s="622"/>
    </row>
    <row r="24" spans="1:25">
      <c r="A24" s="622"/>
      <c r="B24" s="622"/>
      <c r="C24" s="622"/>
      <c r="D24" s="622"/>
      <c r="E24" s="622"/>
      <c r="F24" s="622"/>
      <c r="G24" s="622"/>
      <c r="H24" s="622"/>
      <c r="I24" s="622"/>
      <c r="J24" s="622"/>
      <c r="K24" s="622"/>
      <c r="L24" s="622"/>
      <c r="M24" s="622"/>
      <c r="N24" s="622"/>
      <c r="O24" s="622"/>
      <c r="P24" s="622"/>
      <c r="Q24" s="622"/>
      <c r="R24" s="622"/>
      <c r="S24" s="622"/>
      <c r="T24" s="622"/>
      <c r="U24" s="622"/>
      <c r="V24" s="622"/>
      <c r="W24" s="622"/>
      <c r="X24" s="622"/>
      <c r="Y24" s="622"/>
    </row>
    <row r="25" spans="1:25">
      <c r="A25" s="622"/>
      <c r="B25" s="622"/>
      <c r="C25" s="622"/>
      <c r="D25" s="622"/>
      <c r="E25" s="622"/>
      <c r="F25" s="622"/>
      <c r="G25" s="622"/>
      <c r="H25" s="622"/>
      <c r="I25" s="622"/>
      <c r="J25" s="622"/>
      <c r="K25" s="622"/>
      <c r="L25" s="622"/>
      <c r="M25" s="622"/>
      <c r="N25" s="622"/>
      <c r="O25" s="622"/>
      <c r="P25" s="622"/>
      <c r="Q25" s="622"/>
      <c r="R25" s="622"/>
      <c r="S25" s="622"/>
      <c r="T25" s="622"/>
      <c r="U25" s="622"/>
      <c r="V25" s="622"/>
      <c r="W25" s="622"/>
      <c r="X25" s="622"/>
      <c r="Y25" s="622"/>
    </row>
    <row r="26" spans="1:25">
      <c r="A26" s="622"/>
      <c r="B26" s="622"/>
      <c r="C26" s="622"/>
      <c r="D26" s="622"/>
      <c r="E26" s="622"/>
      <c r="F26" s="622"/>
      <c r="G26" s="622"/>
      <c r="H26" s="622"/>
      <c r="I26" s="622"/>
      <c r="J26" s="622"/>
      <c r="K26" s="622"/>
      <c r="L26" s="622"/>
      <c r="M26" s="622"/>
      <c r="N26" s="622"/>
      <c r="O26" s="622"/>
      <c r="P26" s="622"/>
      <c r="Q26" s="622"/>
      <c r="R26" s="622"/>
      <c r="S26" s="622"/>
      <c r="T26" s="622"/>
      <c r="U26" s="622"/>
      <c r="V26" s="622"/>
      <c r="W26" s="622"/>
      <c r="X26" s="622"/>
      <c r="Y26" s="622"/>
    </row>
    <row r="27" spans="1:25" ht="15.75" customHeight="1">
      <c r="A27" s="622"/>
      <c r="B27" s="622"/>
      <c r="C27" s="622"/>
      <c r="D27" s="622"/>
      <c r="E27" s="622"/>
      <c r="F27" s="622"/>
      <c r="G27" s="622"/>
      <c r="H27" s="622"/>
      <c r="I27" s="622"/>
      <c r="J27" s="622"/>
      <c r="K27" s="622"/>
      <c r="L27" s="622"/>
      <c r="M27" s="622"/>
      <c r="N27" s="622"/>
      <c r="O27" s="622"/>
      <c r="P27" s="622"/>
      <c r="Q27" s="622"/>
      <c r="R27" s="622"/>
      <c r="S27" s="622"/>
      <c r="T27" s="622"/>
      <c r="U27" s="622"/>
      <c r="V27" s="622"/>
      <c r="W27" s="622"/>
      <c r="X27" s="622"/>
      <c r="Y27" s="622"/>
    </row>
    <row r="28" spans="1:25">
      <c r="A28" s="622"/>
      <c r="B28" s="622"/>
      <c r="C28" s="622"/>
      <c r="D28" s="622"/>
      <c r="E28" s="622"/>
      <c r="F28" s="622"/>
      <c r="G28" s="622"/>
      <c r="H28" s="622"/>
      <c r="I28" s="622"/>
      <c r="J28" s="622"/>
      <c r="K28" s="622"/>
      <c r="L28" s="622"/>
      <c r="M28" s="622"/>
      <c r="N28" s="622"/>
      <c r="O28" s="622"/>
      <c r="P28" s="622"/>
      <c r="Q28" s="622"/>
      <c r="R28" s="622"/>
      <c r="S28" s="622"/>
      <c r="T28" s="622"/>
      <c r="U28" s="622"/>
      <c r="V28" s="622"/>
      <c r="W28" s="622"/>
      <c r="X28" s="622"/>
      <c r="Y28" s="622"/>
    </row>
    <row r="29" spans="1:25">
      <c r="A29" s="622"/>
      <c r="B29" s="622"/>
      <c r="C29" s="622"/>
      <c r="D29" s="622"/>
      <c r="E29" s="622"/>
      <c r="F29" s="622"/>
      <c r="G29" s="622"/>
      <c r="H29" s="622"/>
      <c r="I29" s="622"/>
      <c r="J29" s="622"/>
      <c r="K29" s="622"/>
      <c r="L29" s="622"/>
      <c r="M29" s="622"/>
      <c r="N29" s="622"/>
      <c r="O29" s="622"/>
      <c r="P29" s="622"/>
      <c r="Q29" s="622"/>
      <c r="R29" s="622"/>
      <c r="S29" s="622"/>
      <c r="T29" s="622"/>
      <c r="U29" s="622"/>
      <c r="V29" s="622"/>
      <c r="W29" s="622"/>
      <c r="X29" s="622"/>
      <c r="Y29" s="622"/>
    </row>
    <row r="30" spans="1:25">
      <c r="A30" s="622"/>
      <c r="B30" s="622"/>
      <c r="C30" s="622"/>
      <c r="D30" s="622"/>
      <c r="E30" s="622"/>
      <c r="F30" s="622"/>
      <c r="G30" s="622"/>
      <c r="H30" s="622"/>
      <c r="I30" s="622"/>
      <c r="J30" s="622"/>
      <c r="K30" s="622"/>
      <c r="L30" s="622"/>
      <c r="M30" s="622"/>
      <c r="N30" s="622"/>
      <c r="O30" s="622"/>
      <c r="P30" s="622"/>
      <c r="Q30" s="622"/>
      <c r="R30" s="622"/>
      <c r="S30" s="622"/>
      <c r="T30" s="622"/>
      <c r="U30" s="622"/>
      <c r="V30" s="622"/>
      <c r="W30" s="622"/>
      <c r="X30" s="622"/>
      <c r="Y30" s="622"/>
    </row>
    <row r="31" spans="1:25">
      <c r="A31" s="622"/>
      <c r="B31" s="622"/>
      <c r="C31" s="622"/>
      <c r="D31" s="622"/>
      <c r="E31" s="622"/>
      <c r="F31" s="622"/>
      <c r="G31" s="622"/>
      <c r="H31" s="622"/>
      <c r="I31" s="622"/>
      <c r="J31" s="622"/>
      <c r="K31" s="622"/>
      <c r="L31" s="622"/>
      <c r="M31" s="622"/>
      <c r="N31" s="622"/>
      <c r="O31" s="622"/>
      <c r="P31" s="622"/>
      <c r="Q31" s="622"/>
      <c r="R31" s="622"/>
      <c r="S31" s="622"/>
      <c r="T31" s="622"/>
      <c r="U31" s="622"/>
      <c r="V31" s="622"/>
      <c r="W31" s="622"/>
      <c r="X31" s="622"/>
      <c r="Y31" s="622"/>
    </row>
    <row r="32" spans="1:25">
      <c r="A32" s="622"/>
      <c r="B32" s="622"/>
      <c r="C32" s="622"/>
      <c r="D32" s="622"/>
      <c r="E32" s="622"/>
      <c r="F32" s="622"/>
      <c r="G32" s="622"/>
      <c r="H32" s="622"/>
      <c r="I32" s="622"/>
      <c r="J32" s="622"/>
      <c r="K32" s="622"/>
      <c r="L32" s="622"/>
      <c r="M32" s="622"/>
      <c r="N32" s="622"/>
      <c r="O32" s="622"/>
      <c r="P32" s="622"/>
      <c r="Q32" s="622"/>
      <c r="R32" s="622"/>
      <c r="S32" s="622"/>
      <c r="T32" s="622"/>
      <c r="U32" s="622"/>
      <c r="V32" s="622"/>
      <c r="W32" s="622"/>
      <c r="X32" s="622"/>
      <c r="Y32" s="622"/>
    </row>
    <row r="33" spans="1:25">
      <c r="A33" s="622"/>
      <c r="B33" s="622"/>
      <c r="C33" s="622"/>
      <c r="D33" s="622"/>
      <c r="E33" s="622"/>
      <c r="F33" s="622"/>
      <c r="G33" s="622"/>
      <c r="H33" s="622"/>
      <c r="I33" s="622"/>
      <c r="J33" s="622"/>
      <c r="K33" s="622"/>
      <c r="L33" s="622"/>
      <c r="M33" s="622"/>
      <c r="N33" s="622"/>
      <c r="O33" s="622"/>
      <c r="P33" s="622"/>
      <c r="Q33" s="622"/>
      <c r="R33" s="622"/>
      <c r="S33" s="622"/>
      <c r="T33" s="622"/>
      <c r="U33" s="622"/>
      <c r="V33" s="622"/>
      <c r="W33" s="622"/>
      <c r="X33" s="622"/>
      <c r="Y33" s="622"/>
    </row>
    <row r="34" spans="1:25">
      <c r="A34" s="622"/>
      <c r="B34" s="622"/>
      <c r="C34" s="622"/>
      <c r="D34" s="622"/>
      <c r="E34" s="622"/>
      <c r="F34" s="622"/>
      <c r="G34" s="622"/>
      <c r="H34" s="622"/>
      <c r="I34" s="622"/>
      <c r="J34" s="622"/>
      <c r="K34" s="622"/>
      <c r="L34" s="622"/>
      <c r="M34" s="622"/>
      <c r="N34" s="622"/>
      <c r="O34" s="622"/>
      <c r="P34" s="622"/>
      <c r="Q34" s="622"/>
      <c r="R34" s="622"/>
      <c r="S34" s="622"/>
      <c r="T34" s="622"/>
      <c r="U34" s="622"/>
      <c r="V34" s="622"/>
      <c r="W34" s="622"/>
      <c r="X34" s="622"/>
      <c r="Y34" s="622"/>
    </row>
    <row r="35" spans="1:25">
      <c r="A35" s="622"/>
      <c r="B35" s="622"/>
      <c r="C35" s="622"/>
      <c r="D35" s="622"/>
      <c r="E35" s="622"/>
      <c r="F35" s="622"/>
      <c r="G35" s="622"/>
      <c r="H35" s="622"/>
      <c r="I35" s="622"/>
      <c r="J35" s="622"/>
      <c r="K35" s="622"/>
      <c r="L35" s="622"/>
      <c r="M35" s="622"/>
      <c r="N35" s="622"/>
      <c r="O35" s="622"/>
      <c r="P35" s="622"/>
      <c r="Q35" s="622"/>
      <c r="R35" s="622"/>
      <c r="S35" s="622"/>
      <c r="T35" s="622"/>
      <c r="U35" s="622"/>
      <c r="V35" s="622"/>
      <c r="W35" s="622"/>
      <c r="X35" s="622"/>
      <c r="Y35" s="622"/>
    </row>
    <row r="36" spans="1:25">
      <c r="A36" s="622"/>
      <c r="B36" s="622"/>
      <c r="C36" s="622"/>
      <c r="D36" s="622"/>
      <c r="E36" s="622"/>
      <c r="F36" s="622"/>
      <c r="G36" s="622"/>
      <c r="H36" s="622"/>
      <c r="I36" s="622"/>
      <c r="J36" s="622"/>
      <c r="K36" s="622"/>
      <c r="L36" s="622"/>
      <c r="M36" s="622"/>
      <c r="N36" s="622"/>
      <c r="O36" s="622"/>
      <c r="P36" s="622"/>
      <c r="Q36" s="622"/>
      <c r="R36" s="622"/>
      <c r="S36" s="622"/>
      <c r="T36" s="622"/>
      <c r="U36" s="622"/>
      <c r="V36" s="622"/>
      <c r="W36" s="622"/>
      <c r="X36" s="622"/>
      <c r="Y36" s="622"/>
    </row>
    <row r="37" spans="1:25">
      <c r="A37" s="622"/>
      <c r="B37" s="622"/>
      <c r="C37" s="622"/>
      <c r="D37" s="622"/>
      <c r="E37" s="622"/>
      <c r="F37" s="622"/>
      <c r="G37" s="622"/>
      <c r="H37" s="622"/>
      <c r="I37" s="622"/>
      <c r="J37" s="622"/>
      <c r="K37" s="622"/>
      <c r="L37" s="622"/>
      <c r="M37" s="622"/>
      <c r="N37" s="622"/>
      <c r="O37" s="622"/>
      <c r="P37" s="622"/>
      <c r="Q37" s="622"/>
      <c r="R37" s="622"/>
      <c r="S37" s="622"/>
      <c r="T37" s="622"/>
      <c r="U37" s="622"/>
      <c r="V37" s="622"/>
      <c r="W37" s="622"/>
      <c r="X37" s="622"/>
      <c r="Y37" s="622"/>
    </row>
    <row r="38" spans="1:25">
      <c r="A38" s="622"/>
      <c r="B38" s="622"/>
      <c r="C38" s="622"/>
      <c r="D38" s="622"/>
      <c r="E38" s="622"/>
      <c r="F38" s="622"/>
      <c r="G38" s="622"/>
      <c r="H38" s="622"/>
      <c r="I38" s="622"/>
      <c r="J38" s="622"/>
      <c r="K38" s="622"/>
      <c r="L38" s="622"/>
      <c r="M38" s="622"/>
      <c r="N38" s="622"/>
      <c r="O38" s="622"/>
      <c r="P38" s="622"/>
      <c r="Q38" s="622"/>
      <c r="R38" s="622"/>
      <c r="S38" s="622"/>
      <c r="T38" s="622"/>
      <c r="U38" s="622"/>
      <c r="V38" s="622"/>
      <c r="W38" s="622"/>
      <c r="X38" s="622"/>
      <c r="Y38" s="622"/>
    </row>
    <row r="39" spans="1:25">
      <c r="A39" s="622"/>
      <c r="B39" s="622"/>
      <c r="C39" s="622"/>
      <c r="D39" s="622"/>
      <c r="E39" s="622"/>
      <c r="F39" s="622"/>
      <c r="G39" s="622"/>
      <c r="H39" s="622"/>
      <c r="I39" s="622"/>
      <c r="J39" s="622"/>
      <c r="K39" s="622"/>
      <c r="L39" s="622"/>
      <c r="M39" s="622"/>
      <c r="N39" s="622"/>
      <c r="O39" s="622"/>
      <c r="P39" s="622"/>
      <c r="Q39" s="622"/>
      <c r="R39" s="622"/>
      <c r="S39" s="622"/>
      <c r="T39" s="622"/>
      <c r="U39" s="622"/>
      <c r="V39" s="622"/>
      <c r="W39" s="622"/>
      <c r="X39" s="622"/>
      <c r="Y39" s="622"/>
    </row>
    <row r="40" spans="1:25">
      <c r="A40" s="622"/>
      <c r="B40" s="622"/>
      <c r="C40" s="622"/>
      <c r="D40" s="622"/>
      <c r="E40" s="622"/>
      <c r="F40" s="622"/>
      <c r="G40" s="622"/>
      <c r="H40" s="622"/>
      <c r="I40" s="622"/>
      <c r="J40" s="622"/>
      <c r="K40" s="622"/>
      <c r="L40" s="622"/>
      <c r="M40" s="622"/>
      <c r="N40" s="622"/>
      <c r="O40" s="622"/>
      <c r="P40" s="622"/>
      <c r="Q40" s="622"/>
      <c r="R40" s="622"/>
      <c r="S40" s="622"/>
      <c r="T40" s="622"/>
      <c r="U40" s="622"/>
      <c r="V40" s="622"/>
      <c r="W40" s="622"/>
      <c r="X40" s="622"/>
      <c r="Y40" s="622"/>
    </row>
    <row r="41" spans="1:25">
      <c r="A41" s="622"/>
      <c r="B41" s="622"/>
      <c r="C41" s="622"/>
      <c r="D41" s="622"/>
      <c r="E41" s="622"/>
      <c r="F41" s="622"/>
      <c r="G41" s="622"/>
      <c r="H41" s="622"/>
      <c r="I41" s="622"/>
      <c r="J41" s="622"/>
      <c r="K41" s="622"/>
      <c r="L41" s="622"/>
      <c r="M41" s="622"/>
      <c r="N41" s="622"/>
      <c r="O41" s="622"/>
      <c r="P41" s="622"/>
      <c r="Q41" s="622"/>
      <c r="R41" s="622"/>
      <c r="S41" s="622"/>
      <c r="T41" s="622"/>
      <c r="U41" s="622"/>
      <c r="V41" s="622"/>
      <c r="W41" s="622"/>
      <c r="X41" s="622"/>
      <c r="Y41" s="622"/>
    </row>
    <row r="42" spans="1:25">
      <c r="A42" s="622"/>
      <c r="B42" s="622"/>
      <c r="C42" s="622"/>
      <c r="D42" s="622"/>
      <c r="E42" s="622"/>
      <c r="F42" s="622"/>
      <c r="G42" s="622"/>
      <c r="H42" s="622"/>
      <c r="I42" s="622"/>
      <c r="J42" s="622"/>
      <c r="K42" s="622"/>
      <c r="L42" s="622"/>
      <c r="M42" s="622"/>
      <c r="N42" s="622"/>
      <c r="O42" s="622"/>
      <c r="P42" s="622"/>
      <c r="Q42" s="622"/>
      <c r="R42" s="622"/>
      <c r="S42" s="622"/>
      <c r="T42" s="622"/>
      <c r="U42" s="622"/>
      <c r="V42" s="622"/>
      <c r="W42" s="622"/>
      <c r="X42" s="622"/>
      <c r="Y42" s="622"/>
    </row>
    <row r="43" spans="1:25">
      <c r="A43" s="622"/>
      <c r="B43" s="622"/>
      <c r="C43" s="622"/>
      <c r="D43" s="622"/>
      <c r="E43" s="622"/>
      <c r="F43" s="622"/>
      <c r="G43" s="622"/>
      <c r="H43" s="622"/>
      <c r="I43" s="622"/>
      <c r="J43" s="622"/>
      <c r="K43" s="622"/>
      <c r="L43" s="622"/>
      <c r="M43" s="622"/>
      <c r="N43" s="622"/>
      <c r="O43" s="622"/>
      <c r="P43" s="622"/>
      <c r="Q43" s="622"/>
      <c r="R43" s="622"/>
      <c r="S43" s="622"/>
      <c r="T43" s="622"/>
      <c r="U43" s="622"/>
      <c r="V43" s="622"/>
      <c r="W43" s="622"/>
      <c r="X43" s="622"/>
      <c r="Y43" s="622"/>
    </row>
    <row r="44" spans="1:25">
      <c r="A44" s="622"/>
      <c r="B44" s="622"/>
      <c r="C44" s="622"/>
      <c r="D44" s="622"/>
      <c r="E44" s="622"/>
      <c r="F44" s="622"/>
      <c r="G44" s="622"/>
      <c r="H44" s="622"/>
      <c r="I44" s="622"/>
      <c r="J44" s="622"/>
      <c r="K44" s="622"/>
      <c r="L44" s="622"/>
      <c r="M44" s="622"/>
      <c r="N44" s="622"/>
      <c r="O44" s="622"/>
      <c r="P44" s="622"/>
      <c r="Q44" s="622"/>
      <c r="R44" s="622"/>
      <c r="S44" s="622"/>
      <c r="T44" s="622"/>
      <c r="U44" s="622"/>
      <c r="V44" s="622"/>
      <c r="W44" s="622"/>
      <c r="X44" s="622"/>
      <c r="Y44" s="622"/>
    </row>
    <row r="45" spans="1:25">
      <c r="A45" s="622"/>
      <c r="B45" s="622"/>
      <c r="C45" s="622"/>
      <c r="D45" s="622"/>
      <c r="E45" s="622"/>
      <c r="F45" s="622"/>
      <c r="G45" s="622"/>
      <c r="H45" s="622"/>
      <c r="I45" s="622"/>
      <c r="J45" s="622"/>
      <c r="K45" s="622"/>
      <c r="L45" s="622"/>
      <c r="M45" s="622"/>
      <c r="N45" s="622"/>
      <c r="O45" s="622"/>
      <c r="P45" s="622"/>
      <c r="Q45" s="622"/>
      <c r="R45" s="622"/>
      <c r="S45" s="622"/>
      <c r="T45" s="622"/>
      <c r="U45" s="622"/>
      <c r="V45" s="622"/>
      <c r="W45" s="622"/>
      <c r="X45" s="622"/>
      <c r="Y45" s="622"/>
    </row>
    <row r="46" spans="1:25">
      <c r="A46" s="622"/>
      <c r="B46" s="622"/>
      <c r="C46" s="622"/>
      <c r="D46" s="622"/>
      <c r="E46" s="622"/>
      <c r="F46" s="622"/>
      <c r="G46" s="622"/>
      <c r="H46" s="622"/>
      <c r="I46" s="622"/>
      <c r="J46" s="622"/>
      <c r="K46" s="622"/>
      <c r="L46" s="622"/>
      <c r="M46" s="622"/>
      <c r="N46" s="622"/>
      <c r="O46" s="622"/>
      <c r="P46" s="622"/>
      <c r="Q46" s="622"/>
      <c r="R46" s="622"/>
      <c r="S46" s="622"/>
      <c r="T46" s="622"/>
      <c r="U46" s="622"/>
      <c r="V46" s="622"/>
      <c r="W46" s="622"/>
      <c r="X46" s="622"/>
      <c r="Y46" s="622"/>
    </row>
    <row r="47" spans="1:25">
      <c r="A47" s="622"/>
      <c r="B47" s="622"/>
      <c r="C47" s="622"/>
      <c r="D47" s="622"/>
      <c r="E47" s="622"/>
      <c r="F47" s="622"/>
      <c r="G47" s="622"/>
      <c r="H47" s="622"/>
      <c r="I47" s="622"/>
      <c r="J47" s="622"/>
      <c r="K47" s="622"/>
      <c r="L47" s="622"/>
      <c r="M47" s="622"/>
      <c r="N47" s="622"/>
      <c r="O47" s="622"/>
      <c r="P47" s="622"/>
      <c r="Q47" s="622"/>
      <c r="R47" s="622"/>
      <c r="S47" s="622"/>
      <c r="T47" s="622"/>
      <c r="U47" s="622"/>
      <c r="V47" s="622"/>
      <c r="W47" s="622"/>
      <c r="X47" s="622"/>
      <c r="Y47" s="622"/>
    </row>
    <row r="48" spans="1:25">
      <c r="A48" s="622"/>
      <c r="B48" s="622"/>
      <c r="C48" s="622"/>
      <c r="D48" s="622"/>
      <c r="E48" s="622"/>
      <c r="F48" s="622"/>
      <c r="G48" s="622"/>
      <c r="H48" s="622"/>
      <c r="I48" s="622"/>
      <c r="J48" s="622"/>
      <c r="K48" s="622"/>
      <c r="L48" s="622"/>
      <c r="M48" s="622"/>
      <c r="N48" s="622"/>
      <c r="O48" s="622"/>
      <c r="P48" s="622"/>
      <c r="Q48" s="622"/>
      <c r="R48" s="622"/>
      <c r="S48" s="622"/>
      <c r="T48" s="622"/>
      <c r="U48" s="622"/>
      <c r="V48" s="622"/>
      <c r="W48" s="622"/>
      <c r="X48" s="622"/>
      <c r="Y48" s="622"/>
    </row>
    <row r="49" spans="1:25">
      <c r="A49" s="622"/>
      <c r="B49" s="622"/>
      <c r="C49" s="622"/>
      <c r="D49" s="622"/>
      <c r="E49" s="622"/>
      <c r="F49" s="622"/>
      <c r="G49" s="622"/>
      <c r="H49" s="622"/>
      <c r="I49" s="622"/>
      <c r="J49" s="622"/>
      <c r="K49" s="622"/>
      <c r="L49" s="622"/>
      <c r="M49" s="622"/>
      <c r="N49" s="622"/>
      <c r="O49" s="622"/>
      <c r="P49" s="622"/>
      <c r="Q49" s="622"/>
      <c r="R49" s="622"/>
      <c r="S49" s="622"/>
      <c r="T49" s="622"/>
      <c r="U49" s="622"/>
      <c r="V49" s="622"/>
      <c r="W49" s="622"/>
      <c r="X49" s="622"/>
      <c r="Y49" s="622"/>
    </row>
    <row r="50" spans="1:25">
      <c r="A50" s="622"/>
      <c r="B50" s="622"/>
      <c r="C50" s="622"/>
      <c r="D50" s="622"/>
      <c r="E50" s="622"/>
      <c r="F50" s="622"/>
      <c r="G50" s="622"/>
      <c r="H50" s="622"/>
      <c r="I50" s="622"/>
      <c r="J50" s="622"/>
      <c r="K50" s="622"/>
      <c r="L50" s="622"/>
      <c r="M50" s="622"/>
      <c r="N50" s="622"/>
      <c r="O50" s="622"/>
      <c r="P50" s="622"/>
      <c r="Q50" s="622"/>
      <c r="R50" s="622"/>
      <c r="S50" s="622"/>
      <c r="T50" s="622"/>
      <c r="U50" s="622"/>
      <c r="V50" s="622"/>
      <c r="W50" s="622"/>
      <c r="X50" s="622"/>
      <c r="Y50" s="622"/>
    </row>
    <row r="52" spans="1:25">
      <c r="A52" s="628" t="s">
        <v>848</v>
      </c>
      <c r="B52" s="628"/>
      <c r="C52" s="628"/>
      <c r="D52" s="628"/>
      <c r="E52" s="628"/>
      <c r="F52" s="628"/>
      <c r="G52" s="628"/>
      <c r="H52" s="628"/>
      <c r="I52" s="628"/>
      <c r="J52" s="628"/>
      <c r="K52" s="628"/>
      <c r="L52" s="628"/>
      <c r="M52" s="628"/>
      <c r="N52" s="628"/>
      <c r="O52" s="628"/>
      <c r="P52" s="628"/>
      <c r="Q52" s="628"/>
      <c r="R52" s="628"/>
      <c r="S52" s="628"/>
      <c r="T52" s="628"/>
      <c r="U52" s="628"/>
      <c r="V52" s="628"/>
      <c r="W52" s="628"/>
      <c r="X52" s="628"/>
      <c r="Y52" s="628"/>
    </row>
    <row r="53" spans="1:25">
      <c r="A53" s="627"/>
      <c r="B53" s="627"/>
      <c r="C53" s="627"/>
      <c r="D53" s="627"/>
      <c r="E53" s="627"/>
      <c r="F53" s="627"/>
      <c r="G53" s="627"/>
      <c r="H53" s="627"/>
      <c r="I53" s="627"/>
      <c r="J53" s="627"/>
      <c r="K53" s="627"/>
      <c r="L53" s="627"/>
      <c r="M53" s="627"/>
      <c r="N53" s="627"/>
      <c r="O53" s="627"/>
      <c r="P53" s="627"/>
      <c r="Q53" s="627"/>
      <c r="R53" s="627"/>
      <c r="S53" s="627"/>
      <c r="T53" s="627"/>
      <c r="U53" s="627"/>
      <c r="V53" s="627"/>
      <c r="W53" s="627"/>
      <c r="X53" s="627"/>
      <c r="Y53" s="627"/>
    </row>
    <row r="54" spans="1:25">
      <c r="A54" s="627"/>
      <c r="B54" s="627"/>
      <c r="C54" s="627"/>
      <c r="D54" s="627"/>
      <c r="E54" s="627"/>
      <c r="F54" s="627"/>
      <c r="G54" s="627"/>
      <c r="H54" s="627"/>
      <c r="I54" s="627"/>
      <c r="J54" s="627"/>
      <c r="K54" s="627"/>
      <c r="L54" s="627"/>
      <c r="M54" s="627"/>
      <c r="N54" s="627"/>
      <c r="O54" s="627"/>
      <c r="P54" s="627"/>
      <c r="Q54" s="627"/>
      <c r="R54" s="627"/>
      <c r="S54" s="627"/>
      <c r="T54" s="627"/>
      <c r="U54" s="627"/>
      <c r="V54" s="627"/>
      <c r="W54" s="627"/>
      <c r="X54" s="627"/>
      <c r="Y54" s="627"/>
    </row>
    <row r="55" spans="1:25">
      <c r="A55" s="627"/>
      <c r="B55" s="627"/>
      <c r="C55" s="627"/>
      <c r="D55" s="627"/>
      <c r="E55" s="627"/>
      <c r="F55" s="627"/>
      <c r="G55" s="627"/>
      <c r="H55" s="627"/>
      <c r="I55" s="627"/>
      <c r="J55" s="627"/>
      <c r="K55" s="627"/>
      <c r="L55" s="627"/>
      <c r="M55" s="627"/>
      <c r="N55" s="627"/>
      <c r="O55" s="627"/>
      <c r="P55" s="627"/>
      <c r="Q55" s="627"/>
      <c r="R55" s="627"/>
      <c r="S55" s="627"/>
      <c r="T55" s="627"/>
      <c r="U55" s="627"/>
      <c r="V55" s="627"/>
      <c r="W55" s="627"/>
      <c r="X55" s="627"/>
      <c r="Y55" s="627"/>
    </row>
    <row r="56" spans="1:25">
      <c r="A56" s="627"/>
      <c r="B56" s="627"/>
      <c r="C56" s="627"/>
      <c r="D56" s="627"/>
      <c r="E56" s="627"/>
      <c r="F56" s="627"/>
      <c r="G56" s="627"/>
      <c r="H56" s="627"/>
      <c r="I56" s="627"/>
      <c r="J56" s="627"/>
      <c r="K56" s="627"/>
      <c r="L56" s="627"/>
      <c r="M56" s="627"/>
      <c r="N56" s="627"/>
      <c r="O56" s="627"/>
      <c r="P56" s="627"/>
      <c r="Q56" s="627"/>
      <c r="R56" s="627"/>
      <c r="S56" s="627"/>
      <c r="T56" s="627"/>
      <c r="U56" s="627"/>
      <c r="V56" s="627"/>
      <c r="W56" s="627"/>
      <c r="X56" s="627"/>
      <c r="Y56" s="627"/>
    </row>
    <row r="57" spans="1:25">
      <c r="A57" s="627"/>
      <c r="B57" s="627"/>
      <c r="C57" s="627"/>
      <c r="D57" s="627"/>
      <c r="E57" s="627"/>
      <c r="F57" s="627"/>
      <c r="G57" s="627"/>
      <c r="H57" s="627"/>
      <c r="I57" s="627"/>
      <c r="J57" s="627"/>
      <c r="K57" s="627"/>
      <c r="L57" s="627"/>
      <c r="M57" s="627"/>
      <c r="N57" s="627"/>
      <c r="O57" s="627"/>
      <c r="P57" s="627"/>
      <c r="Q57" s="627"/>
      <c r="R57" s="627"/>
      <c r="S57" s="627"/>
      <c r="T57" s="627"/>
      <c r="U57" s="627"/>
      <c r="V57" s="627"/>
      <c r="W57" s="627"/>
      <c r="X57" s="627"/>
      <c r="Y57" s="627"/>
    </row>
    <row r="59" spans="1:25">
      <c r="A59" s="628" t="s">
        <v>849</v>
      </c>
      <c r="B59" s="628"/>
      <c r="C59" s="628"/>
      <c r="D59" s="628"/>
      <c r="E59" s="628"/>
      <c r="F59" s="628"/>
      <c r="G59" s="628"/>
      <c r="H59" s="628"/>
      <c r="I59" s="628"/>
      <c r="J59" s="628"/>
      <c r="K59" s="628"/>
      <c r="L59" s="628"/>
      <c r="M59" s="628"/>
      <c r="N59" s="628"/>
      <c r="O59" s="628"/>
      <c r="P59" s="628"/>
      <c r="Q59" s="628"/>
      <c r="R59" s="628"/>
      <c r="S59" s="628"/>
      <c r="T59" s="628"/>
      <c r="U59" s="628"/>
      <c r="V59" s="628"/>
      <c r="W59" s="628"/>
      <c r="X59" s="628"/>
      <c r="Y59" s="628"/>
    </row>
    <row r="60" spans="1:25">
      <c r="A60" s="627"/>
      <c r="B60" s="627"/>
      <c r="C60" s="627"/>
      <c r="D60" s="627"/>
      <c r="E60" s="627"/>
      <c r="F60" s="627"/>
      <c r="G60" s="627"/>
      <c r="H60" s="627"/>
      <c r="I60" s="627"/>
      <c r="J60" s="627"/>
      <c r="K60" s="627"/>
      <c r="L60" s="627"/>
      <c r="M60" s="627"/>
      <c r="N60" s="627"/>
      <c r="O60" s="627"/>
      <c r="P60" s="627"/>
      <c r="Q60" s="627"/>
      <c r="R60" s="627"/>
      <c r="S60" s="627"/>
      <c r="T60" s="627"/>
      <c r="U60" s="627"/>
      <c r="V60" s="627"/>
      <c r="W60" s="627"/>
      <c r="X60" s="627"/>
      <c r="Y60" s="627"/>
    </row>
    <row r="61" spans="1:25">
      <c r="A61" s="627"/>
      <c r="B61" s="627"/>
      <c r="C61" s="627"/>
      <c r="D61" s="627"/>
      <c r="E61" s="627"/>
      <c r="F61" s="627"/>
      <c r="G61" s="627"/>
      <c r="H61" s="627"/>
      <c r="I61" s="627"/>
      <c r="J61" s="627"/>
      <c r="K61" s="627"/>
      <c r="L61" s="627"/>
      <c r="M61" s="627"/>
      <c r="N61" s="627"/>
      <c r="O61" s="627"/>
      <c r="P61" s="627"/>
      <c r="Q61" s="627"/>
      <c r="R61" s="627"/>
      <c r="S61" s="627"/>
      <c r="T61" s="627"/>
      <c r="U61" s="627"/>
      <c r="V61" s="627"/>
      <c r="W61" s="627"/>
      <c r="X61" s="627"/>
      <c r="Y61" s="627"/>
    </row>
    <row r="62" spans="1:25">
      <c r="A62" s="627"/>
      <c r="B62" s="627"/>
      <c r="C62" s="627"/>
      <c r="D62" s="627"/>
      <c r="E62" s="627"/>
      <c r="F62" s="627"/>
      <c r="G62" s="627"/>
      <c r="H62" s="627"/>
      <c r="I62" s="627"/>
      <c r="J62" s="627"/>
      <c r="K62" s="627"/>
      <c r="L62" s="627"/>
      <c r="M62" s="627"/>
      <c r="N62" s="627"/>
      <c r="O62" s="627"/>
      <c r="P62" s="627"/>
      <c r="Q62" s="627"/>
      <c r="R62" s="627"/>
      <c r="S62" s="627"/>
      <c r="T62" s="627"/>
      <c r="U62" s="627"/>
      <c r="V62" s="627"/>
      <c r="W62" s="627"/>
      <c r="X62" s="627"/>
      <c r="Y62" s="627"/>
    </row>
    <row r="63" spans="1:25">
      <c r="A63" s="627"/>
      <c r="B63" s="627"/>
      <c r="C63" s="627"/>
      <c r="D63" s="627"/>
      <c r="E63" s="627"/>
      <c r="F63" s="627"/>
      <c r="G63" s="627"/>
      <c r="H63" s="627"/>
      <c r="I63" s="627"/>
      <c r="J63" s="627"/>
      <c r="K63" s="627"/>
      <c r="L63" s="627"/>
      <c r="M63" s="627"/>
      <c r="N63" s="627"/>
      <c r="O63" s="627"/>
      <c r="P63" s="627"/>
      <c r="Q63" s="627"/>
      <c r="R63" s="627"/>
      <c r="S63" s="627"/>
      <c r="T63" s="627"/>
      <c r="U63" s="627"/>
      <c r="V63" s="627"/>
      <c r="W63" s="627"/>
      <c r="X63" s="627"/>
      <c r="Y63" s="627"/>
    </row>
    <row r="64" spans="1:25">
      <c r="A64" s="627"/>
      <c r="B64" s="627"/>
      <c r="C64" s="627"/>
      <c r="D64" s="627"/>
      <c r="E64" s="627"/>
      <c r="F64" s="627"/>
      <c r="G64" s="627"/>
      <c r="H64" s="627"/>
      <c r="I64" s="627"/>
      <c r="J64" s="627"/>
      <c r="K64" s="627"/>
      <c r="L64" s="627"/>
      <c r="M64" s="627"/>
      <c r="N64" s="627"/>
      <c r="O64" s="627"/>
      <c r="P64" s="627"/>
      <c r="Q64" s="627"/>
      <c r="R64" s="627"/>
      <c r="S64" s="627"/>
      <c r="T64" s="627"/>
      <c r="U64" s="627"/>
      <c r="V64" s="627"/>
      <c r="W64" s="627"/>
      <c r="X64" s="627"/>
      <c r="Y64" s="627"/>
    </row>
  </sheetData>
  <sheetProtection algorithmName="SHA-512" hashValue="6/KcUHbzEVqDT6ucn+bx9wBIK+puMrirCDukl+YKT7ODitYqqLXmjWqW7pD8QGCNRO5sAZd41tycb7nZD1+SJQ==" saltValue="eSuSOFG2q15r56EON1vTqQ=="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oddFooter>
  </headerFooter>
  <rowBreaks count="1" manualBreakCount="1">
    <brk id="50"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topLeftCell="A44" zoomScale="50" zoomScaleNormal="50" zoomScaleSheetLayoutView="50" zoomScalePageLayoutView="50" workbookViewId="0">
      <selection activeCell="Z47" sqref="Z47"/>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39" t="s">
        <v>817</v>
      </c>
      <c r="C1" s="639"/>
      <c r="D1" s="639"/>
      <c r="E1" s="639"/>
      <c r="F1" s="639"/>
      <c r="G1" s="639"/>
      <c r="H1" s="639"/>
      <c r="I1" s="639"/>
      <c r="J1" s="639"/>
      <c r="K1" s="639"/>
      <c r="L1" s="639"/>
      <c r="M1" s="639"/>
      <c r="N1" s="639"/>
      <c r="O1" s="639"/>
      <c r="P1" s="639"/>
      <c r="Q1" s="639"/>
      <c r="R1" s="639"/>
      <c r="S1" s="639"/>
      <c r="T1" s="639"/>
      <c r="U1" s="639"/>
      <c r="V1" s="639"/>
    </row>
    <row r="2" spans="2:22" s="88" customFormat="1" ht="28.5" customHeight="1" thickBot="1">
      <c r="B2" s="638" t="s">
        <v>651</v>
      </c>
      <c r="C2" s="638"/>
      <c r="D2" s="638"/>
      <c r="E2" s="638"/>
      <c r="F2" s="638"/>
      <c r="G2" s="638"/>
      <c r="H2" s="638"/>
      <c r="I2" s="638"/>
      <c r="J2" s="638"/>
      <c r="K2" s="638"/>
      <c r="L2" s="638"/>
      <c r="M2" s="638"/>
      <c r="N2" s="638"/>
      <c r="O2" s="638"/>
      <c r="P2" s="638"/>
      <c r="Q2" s="638"/>
      <c r="R2" s="638"/>
      <c r="S2" s="638"/>
      <c r="T2" s="638"/>
      <c r="U2" s="638"/>
      <c r="V2" s="638"/>
    </row>
    <row r="3" spans="2:22" s="88" customFormat="1" ht="26.15" customHeight="1">
      <c r="B3" s="640" t="s">
        <v>1006</v>
      </c>
      <c r="C3" s="641"/>
      <c r="D3" s="641"/>
      <c r="E3" s="641"/>
      <c r="F3" s="641"/>
      <c r="G3" s="641"/>
      <c r="H3" s="641"/>
      <c r="I3" s="641"/>
      <c r="J3" s="641"/>
      <c r="K3" s="641"/>
      <c r="L3" s="641"/>
      <c r="M3" s="641"/>
      <c r="N3" s="641"/>
      <c r="O3" s="641"/>
      <c r="P3" s="641"/>
      <c r="Q3" s="641"/>
      <c r="R3" s="641"/>
      <c r="S3" s="641"/>
      <c r="T3" s="641"/>
      <c r="U3" s="641"/>
      <c r="V3" s="642"/>
    </row>
    <row r="4" spans="2:22" s="88" customFormat="1" ht="20.25" customHeight="1">
      <c r="B4" s="643"/>
      <c r="C4" s="644"/>
      <c r="D4" s="644"/>
      <c r="E4" s="644"/>
      <c r="F4" s="644"/>
      <c r="G4" s="644"/>
      <c r="H4" s="644"/>
      <c r="I4" s="644"/>
      <c r="J4" s="644"/>
      <c r="K4" s="644"/>
      <c r="L4" s="644"/>
      <c r="M4" s="644"/>
      <c r="N4" s="644"/>
      <c r="O4" s="644"/>
      <c r="P4" s="644"/>
      <c r="Q4" s="644"/>
      <c r="R4" s="644"/>
      <c r="S4" s="644"/>
      <c r="T4" s="644"/>
      <c r="U4" s="644"/>
      <c r="V4" s="645"/>
    </row>
    <row r="5" spans="2:22" s="88" customFormat="1" ht="20.25" customHeight="1">
      <c r="B5" s="646"/>
      <c r="C5" s="644"/>
      <c r="D5" s="644"/>
      <c r="E5" s="644"/>
      <c r="F5" s="644"/>
      <c r="G5" s="644"/>
      <c r="H5" s="644"/>
      <c r="I5" s="644"/>
      <c r="J5" s="644"/>
      <c r="K5" s="644"/>
      <c r="L5" s="644"/>
      <c r="M5" s="644"/>
      <c r="N5" s="644"/>
      <c r="O5" s="644"/>
      <c r="P5" s="644"/>
      <c r="Q5" s="644"/>
      <c r="R5" s="644"/>
      <c r="S5" s="644"/>
      <c r="T5" s="644"/>
      <c r="U5" s="644"/>
      <c r="V5" s="645"/>
    </row>
    <row r="6" spans="2:22" s="88" customFormat="1" ht="20.25" customHeight="1">
      <c r="B6" s="646"/>
      <c r="C6" s="644"/>
      <c r="D6" s="644"/>
      <c r="E6" s="644"/>
      <c r="F6" s="644"/>
      <c r="G6" s="644"/>
      <c r="H6" s="644"/>
      <c r="I6" s="644"/>
      <c r="J6" s="644"/>
      <c r="K6" s="644"/>
      <c r="L6" s="644"/>
      <c r="M6" s="644"/>
      <c r="N6" s="644"/>
      <c r="O6" s="644"/>
      <c r="P6" s="644"/>
      <c r="Q6" s="644"/>
      <c r="R6" s="644"/>
      <c r="S6" s="644"/>
      <c r="T6" s="644"/>
      <c r="U6" s="644"/>
      <c r="V6" s="645"/>
    </row>
    <row r="7" spans="2:22" s="88" customFormat="1" ht="20.25" customHeight="1">
      <c r="B7" s="646"/>
      <c r="C7" s="644"/>
      <c r="D7" s="644"/>
      <c r="E7" s="644"/>
      <c r="F7" s="644"/>
      <c r="G7" s="644"/>
      <c r="H7" s="644"/>
      <c r="I7" s="644"/>
      <c r="J7" s="644"/>
      <c r="K7" s="644"/>
      <c r="L7" s="644"/>
      <c r="M7" s="644"/>
      <c r="N7" s="644"/>
      <c r="O7" s="644"/>
      <c r="P7" s="644"/>
      <c r="Q7" s="644"/>
      <c r="R7" s="644"/>
      <c r="S7" s="644"/>
      <c r="T7" s="644"/>
      <c r="U7" s="644"/>
      <c r="V7" s="645"/>
    </row>
    <row r="8" spans="2:22" s="88" customFormat="1" ht="20.25" customHeight="1">
      <c r="B8" s="646"/>
      <c r="C8" s="644"/>
      <c r="D8" s="644"/>
      <c r="E8" s="644"/>
      <c r="F8" s="644"/>
      <c r="G8" s="644"/>
      <c r="H8" s="644"/>
      <c r="I8" s="644"/>
      <c r="J8" s="644"/>
      <c r="K8" s="644"/>
      <c r="L8" s="644"/>
      <c r="M8" s="644"/>
      <c r="N8" s="644"/>
      <c r="O8" s="644"/>
      <c r="P8" s="644"/>
      <c r="Q8" s="644"/>
      <c r="R8" s="644"/>
      <c r="S8" s="644"/>
      <c r="T8" s="644"/>
      <c r="U8" s="644"/>
      <c r="V8" s="645"/>
    </row>
    <row r="9" spans="2:22" s="88" customFormat="1" ht="20.25" customHeight="1">
      <c r="B9" s="646"/>
      <c r="C9" s="644"/>
      <c r="D9" s="644"/>
      <c r="E9" s="644"/>
      <c r="F9" s="644"/>
      <c r="G9" s="644"/>
      <c r="H9" s="644"/>
      <c r="I9" s="644"/>
      <c r="J9" s="644"/>
      <c r="K9" s="644"/>
      <c r="L9" s="644"/>
      <c r="M9" s="644"/>
      <c r="N9" s="644"/>
      <c r="O9" s="644"/>
      <c r="P9" s="644"/>
      <c r="Q9" s="644"/>
      <c r="R9" s="644"/>
      <c r="S9" s="644"/>
      <c r="T9" s="644"/>
      <c r="U9" s="644"/>
      <c r="V9" s="645"/>
    </row>
    <row r="10" spans="2:22" s="88" customFormat="1" ht="20.25" customHeight="1">
      <c r="B10" s="646"/>
      <c r="C10" s="644"/>
      <c r="D10" s="644"/>
      <c r="E10" s="644"/>
      <c r="F10" s="644"/>
      <c r="G10" s="644"/>
      <c r="H10" s="644"/>
      <c r="I10" s="644"/>
      <c r="J10" s="644"/>
      <c r="K10" s="644"/>
      <c r="L10" s="644"/>
      <c r="M10" s="644"/>
      <c r="N10" s="644"/>
      <c r="O10" s="644"/>
      <c r="P10" s="644"/>
      <c r="Q10" s="644"/>
      <c r="R10" s="644"/>
      <c r="S10" s="644"/>
      <c r="T10" s="644"/>
      <c r="U10" s="644"/>
      <c r="V10" s="645"/>
    </row>
    <row r="11" spans="2:22" s="88" customFormat="1" ht="20.25" customHeight="1">
      <c r="B11" s="646"/>
      <c r="C11" s="644"/>
      <c r="D11" s="644"/>
      <c r="E11" s="644"/>
      <c r="F11" s="644"/>
      <c r="G11" s="644"/>
      <c r="H11" s="644"/>
      <c r="I11" s="644"/>
      <c r="J11" s="644"/>
      <c r="K11" s="644"/>
      <c r="L11" s="644"/>
      <c r="M11" s="644"/>
      <c r="N11" s="644"/>
      <c r="O11" s="644"/>
      <c r="P11" s="644"/>
      <c r="Q11" s="644"/>
      <c r="R11" s="644"/>
      <c r="S11" s="644"/>
      <c r="T11" s="644"/>
      <c r="U11" s="644"/>
      <c r="V11" s="645"/>
    </row>
    <row r="12" spans="2:22" s="88" customFormat="1" ht="20.25" customHeight="1">
      <c r="B12" s="646"/>
      <c r="C12" s="644"/>
      <c r="D12" s="644"/>
      <c r="E12" s="644"/>
      <c r="F12" s="644"/>
      <c r="G12" s="644"/>
      <c r="H12" s="644"/>
      <c r="I12" s="644"/>
      <c r="J12" s="644"/>
      <c r="K12" s="644"/>
      <c r="L12" s="644"/>
      <c r="M12" s="644"/>
      <c r="N12" s="644"/>
      <c r="O12" s="644"/>
      <c r="P12" s="644"/>
      <c r="Q12" s="644"/>
      <c r="R12" s="644"/>
      <c r="S12" s="644"/>
      <c r="T12" s="644"/>
      <c r="U12" s="644"/>
      <c r="V12" s="645"/>
    </row>
    <row r="13" spans="2:22" s="88" customFormat="1" ht="20.25" customHeight="1">
      <c r="B13" s="646"/>
      <c r="C13" s="644"/>
      <c r="D13" s="644"/>
      <c r="E13" s="644"/>
      <c r="F13" s="644"/>
      <c r="G13" s="644"/>
      <c r="H13" s="644"/>
      <c r="I13" s="644"/>
      <c r="J13" s="644"/>
      <c r="K13" s="644"/>
      <c r="L13" s="644"/>
      <c r="M13" s="644"/>
      <c r="N13" s="644"/>
      <c r="O13" s="644"/>
      <c r="P13" s="644"/>
      <c r="Q13" s="644"/>
      <c r="R13" s="644"/>
      <c r="S13" s="644"/>
      <c r="T13" s="644"/>
      <c r="U13" s="644"/>
      <c r="V13" s="645"/>
    </row>
    <row r="14" spans="2:22" s="88" customFormat="1" ht="20.25" customHeight="1">
      <c r="B14" s="646"/>
      <c r="C14" s="644"/>
      <c r="D14" s="644"/>
      <c r="E14" s="644"/>
      <c r="F14" s="644"/>
      <c r="G14" s="644"/>
      <c r="H14" s="644"/>
      <c r="I14" s="644"/>
      <c r="J14" s="644"/>
      <c r="K14" s="644"/>
      <c r="L14" s="644"/>
      <c r="M14" s="644"/>
      <c r="N14" s="644"/>
      <c r="O14" s="644"/>
      <c r="P14" s="644"/>
      <c r="Q14" s="644"/>
      <c r="R14" s="644"/>
      <c r="S14" s="644"/>
      <c r="T14" s="644"/>
      <c r="U14" s="644"/>
      <c r="V14" s="645"/>
    </row>
    <row r="15" spans="2:22" s="88" customFormat="1" ht="20.25" customHeight="1">
      <c r="B15" s="646"/>
      <c r="C15" s="644"/>
      <c r="D15" s="644"/>
      <c r="E15" s="644"/>
      <c r="F15" s="644"/>
      <c r="G15" s="644"/>
      <c r="H15" s="644"/>
      <c r="I15" s="644"/>
      <c r="J15" s="644"/>
      <c r="K15" s="644"/>
      <c r="L15" s="644"/>
      <c r="M15" s="644"/>
      <c r="N15" s="644"/>
      <c r="O15" s="644"/>
      <c r="P15" s="644"/>
      <c r="Q15" s="644"/>
      <c r="R15" s="644"/>
      <c r="S15" s="644"/>
      <c r="T15" s="644"/>
      <c r="U15" s="644"/>
      <c r="V15" s="645"/>
    </row>
    <row r="16" spans="2:22" s="88" customFormat="1" ht="20.25" customHeight="1">
      <c r="B16" s="646"/>
      <c r="C16" s="644"/>
      <c r="D16" s="644"/>
      <c r="E16" s="644"/>
      <c r="F16" s="644"/>
      <c r="G16" s="644"/>
      <c r="H16" s="644"/>
      <c r="I16" s="644"/>
      <c r="J16" s="644"/>
      <c r="K16" s="644"/>
      <c r="L16" s="644"/>
      <c r="M16" s="644"/>
      <c r="N16" s="644"/>
      <c r="O16" s="644"/>
      <c r="P16" s="644"/>
      <c r="Q16" s="644"/>
      <c r="R16" s="644"/>
      <c r="S16" s="644"/>
      <c r="T16" s="644"/>
      <c r="U16" s="644"/>
      <c r="V16" s="645"/>
    </row>
    <row r="17" spans="2:22" s="88" customFormat="1" ht="20.25" customHeight="1">
      <c r="B17" s="646"/>
      <c r="C17" s="644"/>
      <c r="D17" s="644"/>
      <c r="E17" s="644"/>
      <c r="F17" s="644"/>
      <c r="G17" s="644"/>
      <c r="H17" s="644"/>
      <c r="I17" s="644"/>
      <c r="J17" s="644"/>
      <c r="K17" s="644"/>
      <c r="L17" s="644"/>
      <c r="M17" s="644"/>
      <c r="N17" s="644"/>
      <c r="O17" s="644"/>
      <c r="P17" s="644"/>
      <c r="Q17" s="644"/>
      <c r="R17" s="644"/>
      <c r="S17" s="644"/>
      <c r="T17" s="644"/>
      <c r="U17" s="644"/>
      <c r="V17" s="645"/>
    </row>
    <row r="18" spans="2:22" s="88" customFormat="1" ht="20.25" customHeight="1">
      <c r="B18" s="646"/>
      <c r="C18" s="644"/>
      <c r="D18" s="644"/>
      <c r="E18" s="644"/>
      <c r="F18" s="644"/>
      <c r="G18" s="644"/>
      <c r="H18" s="644"/>
      <c r="I18" s="644"/>
      <c r="J18" s="644"/>
      <c r="K18" s="644"/>
      <c r="L18" s="644"/>
      <c r="M18" s="644"/>
      <c r="N18" s="644"/>
      <c r="O18" s="644"/>
      <c r="P18" s="644"/>
      <c r="Q18" s="644"/>
      <c r="R18" s="644"/>
      <c r="S18" s="644"/>
      <c r="T18" s="644"/>
      <c r="U18" s="644"/>
      <c r="V18" s="645"/>
    </row>
    <row r="19" spans="2:22" s="88" customFormat="1" ht="20.25" customHeight="1">
      <c r="B19" s="646"/>
      <c r="C19" s="644"/>
      <c r="D19" s="644"/>
      <c r="E19" s="644"/>
      <c r="F19" s="644"/>
      <c r="G19" s="644"/>
      <c r="H19" s="644"/>
      <c r="I19" s="644"/>
      <c r="J19" s="644"/>
      <c r="K19" s="644"/>
      <c r="L19" s="644"/>
      <c r="M19" s="644"/>
      <c r="N19" s="644"/>
      <c r="O19" s="644"/>
      <c r="P19" s="644"/>
      <c r="Q19" s="644"/>
      <c r="R19" s="644"/>
      <c r="S19" s="644"/>
      <c r="T19" s="644"/>
      <c r="U19" s="644"/>
      <c r="V19" s="645"/>
    </row>
    <row r="20" spans="2:22" s="88" customFormat="1" ht="20.25" customHeight="1">
      <c r="B20" s="646"/>
      <c r="C20" s="644"/>
      <c r="D20" s="644"/>
      <c r="E20" s="644"/>
      <c r="F20" s="644"/>
      <c r="G20" s="644"/>
      <c r="H20" s="644"/>
      <c r="I20" s="644"/>
      <c r="J20" s="644"/>
      <c r="K20" s="644"/>
      <c r="L20" s="644"/>
      <c r="M20" s="644"/>
      <c r="N20" s="644"/>
      <c r="O20" s="644"/>
      <c r="P20" s="644"/>
      <c r="Q20" s="644"/>
      <c r="R20" s="644"/>
      <c r="S20" s="644"/>
      <c r="T20" s="644"/>
      <c r="U20" s="644"/>
      <c r="V20" s="645"/>
    </row>
    <row r="21" spans="2:22" s="88" customFormat="1" ht="20.25" customHeight="1">
      <c r="B21" s="646"/>
      <c r="C21" s="644"/>
      <c r="D21" s="644"/>
      <c r="E21" s="644"/>
      <c r="F21" s="644"/>
      <c r="G21" s="644"/>
      <c r="H21" s="644"/>
      <c r="I21" s="644"/>
      <c r="J21" s="644"/>
      <c r="K21" s="644"/>
      <c r="L21" s="644"/>
      <c r="M21" s="644"/>
      <c r="N21" s="644"/>
      <c r="O21" s="644"/>
      <c r="P21" s="644"/>
      <c r="Q21" s="644"/>
      <c r="R21" s="644"/>
      <c r="S21" s="644"/>
      <c r="T21" s="644"/>
      <c r="U21" s="644"/>
      <c r="V21" s="645"/>
    </row>
    <row r="22" spans="2:22" s="88" customFormat="1" ht="20.25" customHeight="1">
      <c r="B22" s="646"/>
      <c r="C22" s="644"/>
      <c r="D22" s="644"/>
      <c r="E22" s="644"/>
      <c r="F22" s="644"/>
      <c r="G22" s="644"/>
      <c r="H22" s="644"/>
      <c r="I22" s="644"/>
      <c r="J22" s="644"/>
      <c r="K22" s="644"/>
      <c r="L22" s="644"/>
      <c r="M22" s="644"/>
      <c r="N22" s="644"/>
      <c r="O22" s="644"/>
      <c r="P22" s="644"/>
      <c r="Q22" s="644"/>
      <c r="R22" s="644"/>
      <c r="S22" s="644"/>
      <c r="T22" s="644"/>
      <c r="U22" s="644"/>
      <c r="V22" s="645"/>
    </row>
    <row r="23" spans="2:22" s="88" customFormat="1" ht="20.25" customHeight="1">
      <c r="B23" s="646"/>
      <c r="C23" s="644"/>
      <c r="D23" s="644"/>
      <c r="E23" s="644"/>
      <c r="F23" s="644"/>
      <c r="G23" s="644"/>
      <c r="H23" s="644"/>
      <c r="I23" s="644"/>
      <c r="J23" s="644"/>
      <c r="K23" s="644"/>
      <c r="L23" s="644"/>
      <c r="M23" s="644"/>
      <c r="N23" s="644"/>
      <c r="O23" s="644"/>
      <c r="P23" s="644"/>
      <c r="Q23" s="644"/>
      <c r="R23" s="644"/>
      <c r="S23" s="644"/>
      <c r="T23" s="644"/>
      <c r="U23" s="644"/>
      <c r="V23" s="645"/>
    </row>
    <row r="24" spans="2:22" s="88" customFormat="1" ht="20.25" customHeight="1">
      <c r="B24" s="646"/>
      <c r="C24" s="644"/>
      <c r="D24" s="644"/>
      <c r="E24" s="644"/>
      <c r="F24" s="644"/>
      <c r="G24" s="644"/>
      <c r="H24" s="644"/>
      <c r="I24" s="644"/>
      <c r="J24" s="644"/>
      <c r="K24" s="644"/>
      <c r="L24" s="644"/>
      <c r="M24" s="644"/>
      <c r="N24" s="644"/>
      <c r="O24" s="644"/>
      <c r="P24" s="644"/>
      <c r="Q24" s="644"/>
      <c r="R24" s="644"/>
      <c r="S24" s="644"/>
      <c r="T24" s="644"/>
      <c r="U24" s="644"/>
      <c r="V24" s="645"/>
    </row>
    <row r="25" spans="2:22" s="88" customFormat="1" ht="20.25" customHeight="1">
      <c r="B25" s="646"/>
      <c r="C25" s="644"/>
      <c r="D25" s="644"/>
      <c r="E25" s="644"/>
      <c r="F25" s="644"/>
      <c r="G25" s="644"/>
      <c r="H25" s="644"/>
      <c r="I25" s="644"/>
      <c r="J25" s="644"/>
      <c r="K25" s="644"/>
      <c r="L25" s="644"/>
      <c r="M25" s="644"/>
      <c r="N25" s="644"/>
      <c r="O25" s="644"/>
      <c r="P25" s="644"/>
      <c r="Q25" s="644"/>
      <c r="R25" s="644"/>
      <c r="S25" s="644"/>
      <c r="T25" s="644"/>
      <c r="U25" s="644"/>
      <c r="V25" s="645"/>
    </row>
    <row r="26" spans="2:22" s="88" customFormat="1" ht="20.25" customHeight="1">
      <c r="B26" s="646"/>
      <c r="C26" s="644"/>
      <c r="D26" s="644"/>
      <c r="E26" s="644"/>
      <c r="F26" s="644"/>
      <c r="G26" s="644"/>
      <c r="H26" s="644"/>
      <c r="I26" s="644"/>
      <c r="J26" s="644"/>
      <c r="K26" s="644"/>
      <c r="L26" s="644"/>
      <c r="M26" s="644"/>
      <c r="N26" s="644"/>
      <c r="O26" s="644"/>
      <c r="P26" s="644"/>
      <c r="Q26" s="644"/>
      <c r="R26" s="644"/>
      <c r="S26" s="644"/>
      <c r="T26" s="644"/>
      <c r="U26" s="644"/>
      <c r="V26" s="645"/>
    </row>
    <row r="27" spans="2:22" s="88" customFormat="1" ht="20.25" customHeight="1">
      <c r="B27" s="646"/>
      <c r="C27" s="644"/>
      <c r="D27" s="644"/>
      <c r="E27" s="644"/>
      <c r="F27" s="644"/>
      <c r="G27" s="644"/>
      <c r="H27" s="644"/>
      <c r="I27" s="644"/>
      <c r="J27" s="644"/>
      <c r="K27" s="644"/>
      <c r="L27" s="644"/>
      <c r="M27" s="644"/>
      <c r="N27" s="644"/>
      <c r="O27" s="644"/>
      <c r="P27" s="644"/>
      <c r="Q27" s="644"/>
      <c r="R27" s="644"/>
      <c r="S27" s="644"/>
      <c r="T27" s="644"/>
      <c r="U27" s="644"/>
      <c r="V27" s="645"/>
    </row>
    <row r="28" spans="2:22" s="88" customFormat="1" ht="20.25" customHeight="1">
      <c r="B28" s="646"/>
      <c r="C28" s="644"/>
      <c r="D28" s="644"/>
      <c r="E28" s="644"/>
      <c r="F28" s="644"/>
      <c r="G28" s="644"/>
      <c r="H28" s="644"/>
      <c r="I28" s="644"/>
      <c r="J28" s="644"/>
      <c r="K28" s="644"/>
      <c r="L28" s="644"/>
      <c r="M28" s="644"/>
      <c r="N28" s="644"/>
      <c r="O28" s="644"/>
      <c r="P28" s="644"/>
      <c r="Q28" s="644"/>
      <c r="R28" s="644"/>
      <c r="S28" s="644"/>
      <c r="T28" s="644"/>
      <c r="U28" s="644"/>
      <c r="V28" s="645"/>
    </row>
    <row r="29" spans="2:22" s="88" customFormat="1" ht="20.25" customHeight="1">
      <c r="B29" s="646"/>
      <c r="C29" s="644"/>
      <c r="D29" s="644"/>
      <c r="E29" s="644"/>
      <c r="F29" s="644"/>
      <c r="G29" s="644"/>
      <c r="H29" s="644"/>
      <c r="I29" s="644"/>
      <c r="J29" s="644"/>
      <c r="K29" s="644"/>
      <c r="L29" s="644"/>
      <c r="M29" s="644"/>
      <c r="N29" s="644"/>
      <c r="O29" s="644"/>
      <c r="P29" s="644"/>
      <c r="Q29" s="644"/>
      <c r="R29" s="644"/>
      <c r="S29" s="644"/>
      <c r="T29" s="644"/>
      <c r="U29" s="644"/>
      <c r="V29" s="645"/>
    </row>
    <row r="30" spans="2:22" s="88" customFormat="1" ht="20.25" customHeight="1">
      <c r="B30" s="646"/>
      <c r="C30" s="644"/>
      <c r="D30" s="644"/>
      <c r="E30" s="644"/>
      <c r="F30" s="644"/>
      <c r="G30" s="644"/>
      <c r="H30" s="644"/>
      <c r="I30" s="644"/>
      <c r="J30" s="644"/>
      <c r="K30" s="644"/>
      <c r="L30" s="644"/>
      <c r="M30" s="644"/>
      <c r="N30" s="644"/>
      <c r="O30" s="644"/>
      <c r="P30" s="644"/>
      <c r="Q30" s="644"/>
      <c r="R30" s="644"/>
      <c r="S30" s="644"/>
      <c r="T30" s="644"/>
      <c r="U30" s="644"/>
      <c r="V30" s="645"/>
    </row>
    <row r="31" spans="2:22" s="88" customFormat="1" ht="20.25" customHeight="1">
      <c r="B31" s="646"/>
      <c r="C31" s="644"/>
      <c r="D31" s="644"/>
      <c r="E31" s="644"/>
      <c r="F31" s="644"/>
      <c r="G31" s="644"/>
      <c r="H31" s="644"/>
      <c r="I31" s="644"/>
      <c r="J31" s="644"/>
      <c r="K31" s="644"/>
      <c r="L31" s="644"/>
      <c r="M31" s="644"/>
      <c r="N31" s="644"/>
      <c r="O31" s="644"/>
      <c r="P31" s="644"/>
      <c r="Q31" s="644"/>
      <c r="R31" s="644"/>
      <c r="S31" s="644"/>
      <c r="T31" s="644"/>
      <c r="U31" s="644"/>
      <c r="V31" s="645"/>
    </row>
    <row r="32" spans="2:22" s="88" customFormat="1" ht="20.25" customHeight="1">
      <c r="B32" s="646"/>
      <c r="C32" s="644"/>
      <c r="D32" s="644"/>
      <c r="E32" s="644"/>
      <c r="F32" s="644"/>
      <c r="G32" s="644"/>
      <c r="H32" s="644"/>
      <c r="I32" s="644"/>
      <c r="J32" s="644"/>
      <c r="K32" s="644"/>
      <c r="L32" s="644"/>
      <c r="M32" s="644"/>
      <c r="N32" s="644"/>
      <c r="O32" s="644"/>
      <c r="P32" s="644"/>
      <c r="Q32" s="644"/>
      <c r="R32" s="644"/>
      <c r="S32" s="644"/>
      <c r="T32" s="644"/>
      <c r="U32" s="644"/>
      <c r="V32" s="645"/>
    </row>
    <row r="33" spans="2:22" s="88" customFormat="1" ht="20.25" customHeight="1">
      <c r="B33" s="646"/>
      <c r="C33" s="644"/>
      <c r="D33" s="644"/>
      <c r="E33" s="644"/>
      <c r="F33" s="644"/>
      <c r="G33" s="644"/>
      <c r="H33" s="644"/>
      <c r="I33" s="644"/>
      <c r="J33" s="644"/>
      <c r="K33" s="644"/>
      <c r="L33" s="644"/>
      <c r="M33" s="644"/>
      <c r="N33" s="644"/>
      <c r="O33" s="644"/>
      <c r="P33" s="644"/>
      <c r="Q33" s="644"/>
      <c r="R33" s="644"/>
      <c r="S33" s="644"/>
      <c r="T33" s="644"/>
      <c r="U33" s="644"/>
      <c r="V33" s="645"/>
    </row>
    <row r="34" spans="2:22" s="88" customFormat="1" ht="20.25" customHeight="1">
      <c r="B34" s="646"/>
      <c r="C34" s="644"/>
      <c r="D34" s="644"/>
      <c r="E34" s="644"/>
      <c r="F34" s="644"/>
      <c r="G34" s="644"/>
      <c r="H34" s="644"/>
      <c r="I34" s="644"/>
      <c r="J34" s="644"/>
      <c r="K34" s="644"/>
      <c r="L34" s="644"/>
      <c r="M34" s="644"/>
      <c r="N34" s="644"/>
      <c r="O34" s="644"/>
      <c r="P34" s="644"/>
      <c r="Q34" s="644"/>
      <c r="R34" s="644"/>
      <c r="S34" s="644"/>
      <c r="T34" s="644"/>
      <c r="U34" s="644"/>
      <c r="V34" s="645"/>
    </row>
    <row r="35" spans="2:22" s="88" customFormat="1" ht="20.25" customHeight="1">
      <c r="B35" s="646"/>
      <c r="C35" s="644"/>
      <c r="D35" s="644"/>
      <c r="E35" s="644"/>
      <c r="F35" s="644"/>
      <c r="G35" s="644"/>
      <c r="H35" s="644"/>
      <c r="I35" s="644"/>
      <c r="J35" s="644"/>
      <c r="K35" s="644"/>
      <c r="L35" s="644"/>
      <c r="M35" s="644"/>
      <c r="N35" s="644"/>
      <c r="O35" s="644"/>
      <c r="P35" s="644"/>
      <c r="Q35" s="644"/>
      <c r="R35" s="644"/>
      <c r="S35" s="644"/>
      <c r="T35" s="644"/>
      <c r="U35" s="644"/>
      <c r="V35" s="645"/>
    </row>
    <row r="36" spans="2:22" s="88" customFormat="1" ht="20.25" customHeight="1">
      <c r="B36" s="646"/>
      <c r="C36" s="644"/>
      <c r="D36" s="644"/>
      <c r="E36" s="644"/>
      <c r="F36" s="644"/>
      <c r="G36" s="644"/>
      <c r="H36" s="644"/>
      <c r="I36" s="644"/>
      <c r="J36" s="644"/>
      <c r="K36" s="644"/>
      <c r="L36" s="644"/>
      <c r="M36" s="644"/>
      <c r="N36" s="644"/>
      <c r="O36" s="644"/>
      <c r="P36" s="644"/>
      <c r="Q36" s="644"/>
      <c r="R36" s="644"/>
      <c r="S36" s="644"/>
      <c r="T36" s="644"/>
      <c r="U36" s="644"/>
      <c r="V36" s="645"/>
    </row>
    <row r="37" spans="2:22" s="88" customFormat="1" ht="20.25" customHeight="1">
      <c r="B37" s="646"/>
      <c r="C37" s="644"/>
      <c r="D37" s="644"/>
      <c r="E37" s="644"/>
      <c r="F37" s="644"/>
      <c r="G37" s="644"/>
      <c r="H37" s="644"/>
      <c r="I37" s="644"/>
      <c r="J37" s="644"/>
      <c r="K37" s="644"/>
      <c r="L37" s="644"/>
      <c r="M37" s="644"/>
      <c r="N37" s="644"/>
      <c r="O37" s="644"/>
      <c r="P37" s="644"/>
      <c r="Q37" s="644"/>
      <c r="R37" s="644"/>
      <c r="S37" s="644"/>
      <c r="T37" s="644"/>
      <c r="U37" s="644"/>
      <c r="V37" s="645"/>
    </row>
    <row r="38" spans="2:22" s="88" customFormat="1" ht="20.25" customHeight="1">
      <c r="B38" s="646"/>
      <c r="C38" s="644"/>
      <c r="D38" s="644"/>
      <c r="E38" s="644"/>
      <c r="F38" s="644"/>
      <c r="G38" s="644"/>
      <c r="H38" s="644"/>
      <c r="I38" s="644"/>
      <c r="J38" s="644"/>
      <c r="K38" s="644"/>
      <c r="L38" s="644"/>
      <c r="M38" s="644"/>
      <c r="N38" s="644"/>
      <c r="O38" s="644"/>
      <c r="P38" s="644"/>
      <c r="Q38" s="644"/>
      <c r="R38" s="644"/>
      <c r="S38" s="644"/>
      <c r="T38" s="644"/>
      <c r="U38" s="644"/>
      <c r="V38" s="645"/>
    </row>
    <row r="39" spans="2:22" s="88" customFormat="1" ht="20.25" customHeight="1" thickBot="1">
      <c r="B39" s="646"/>
      <c r="C39" s="644"/>
      <c r="D39" s="644"/>
      <c r="E39" s="644"/>
      <c r="F39" s="644"/>
      <c r="G39" s="644"/>
      <c r="H39" s="644"/>
      <c r="I39" s="644"/>
      <c r="J39" s="644"/>
      <c r="K39" s="644"/>
      <c r="L39" s="644"/>
      <c r="M39" s="644"/>
      <c r="N39" s="644"/>
      <c r="O39" s="644"/>
      <c r="P39" s="644"/>
      <c r="Q39" s="644"/>
      <c r="R39" s="644"/>
      <c r="S39" s="644"/>
      <c r="T39" s="644"/>
      <c r="U39" s="644"/>
      <c r="V39" s="645"/>
    </row>
    <row r="40" spans="2:22" s="88" customFormat="1" ht="27.65" customHeight="1">
      <c r="B40" s="647" t="s">
        <v>1038</v>
      </c>
      <c r="C40" s="648"/>
      <c r="D40" s="648"/>
      <c r="E40" s="648"/>
      <c r="F40" s="648"/>
      <c r="G40" s="648"/>
      <c r="H40" s="648"/>
      <c r="I40" s="648"/>
      <c r="J40" s="648"/>
      <c r="K40" s="648"/>
      <c r="L40" s="648"/>
      <c r="M40" s="648"/>
      <c r="N40" s="648"/>
      <c r="O40" s="648"/>
      <c r="P40" s="648"/>
      <c r="Q40" s="648"/>
      <c r="R40" s="648"/>
      <c r="S40" s="648"/>
      <c r="T40" s="648"/>
      <c r="U40" s="648"/>
      <c r="V40" s="649"/>
    </row>
    <row r="41" spans="2:22" s="88" customFormat="1" ht="20.25" customHeight="1">
      <c r="B41" s="632"/>
      <c r="C41" s="633"/>
      <c r="D41" s="633"/>
      <c r="E41" s="633"/>
      <c r="F41" s="633"/>
      <c r="G41" s="633"/>
      <c r="H41" s="633"/>
      <c r="I41" s="633"/>
      <c r="J41" s="633"/>
      <c r="K41" s="633"/>
      <c r="L41" s="633"/>
      <c r="M41" s="633"/>
      <c r="N41" s="633"/>
      <c r="O41" s="633"/>
      <c r="P41" s="633"/>
      <c r="Q41" s="633"/>
      <c r="R41" s="633"/>
      <c r="S41" s="633"/>
      <c r="T41" s="633"/>
      <c r="U41" s="633"/>
      <c r="V41" s="634"/>
    </row>
    <row r="42" spans="2:22" s="88" customFormat="1" ht="20.25" customHeight="1">
      <c r="B42" s="632"/>
      <c r="C42" s="633"/>
      <c r="D42" s="633"/>
      <c r="E42" s="633"/>
      <c r="F42" s="633"/>
      <c r="G42" s="633"/>
      <c r="H42" s="633"/>
      <c r="I42" s="633"/>
      <c r="J42" s="633"/>
      <c r="K42" s="633"/>
      <c r="L42" s="633"/>
      <c r="M42" s="633"/>
      <c r="N42" s="633"/>
      <c r="O42" s="633"/>
      <c r="P42" s="633"/>
      <c r="Q42" s="633"/>
      <c r="R42" s="633"/>
      <c r="S42" s="633"/>
      <c r="T42" s="633"/>
      <c r="U42" s="633"/>
      <c r="V42" s="634"/>
    </row>
    <row r="43" spans="2:22" s="88" customFormat="1" ht="20.25" customHeight="1">
      <c r="B43" s="632"/>
      <c r="C43" s="633"/>
      <c r="D43" s="633"/>
      <c r="E43" s="633"/>
      <c r="F43" s="633"/>
      <c r="G43" s="633"/>
      <c r="H43" s="633"/>
      <c r="I43" s="633"/>
      <c r="J43" s="633"/>
      <c r="K43" s="633"/>
      <c r="L43" s="633"/>
      <c r="M43" s="633"/>
      <c r="N43" s="633"/>
      <c r="O43" s="633"/>
      <c r="P43" s="633"/>
      <c r="Q43" s="633"/>
      <c r="R43" s="633"/>
      <c r="S43" s="633"/>
      <c r="T43" s="633"/>
      <c r="U43" s="633"/>
      <c r="V43" s="634"/>
    </row>
    <row r="44" spans="2:22" s="88" customFormat="1" ht="20.25" customHeight="1">
      <c r="B44" s="632"/>
      <c r="C44" s="633"/>
      <c r="D44" s="633"/>
      <c r="E44" s="633"/>
      <c r="F44" s="633"/>
      <c r="G44" s="633"/>
      <c r="H44" s="633"/>
      <c r="I44" s="633"/>
      <c r="J44" s="633"/>
      <c r="K44" s="633"/>
      <c r="L44" s="633"/>
      <c r="M44" s="633"/>
      <c r="N44" s="633"/>
      <c r="O44" s="633"/>
      <c r="P44" s="633"/>
      <c r="Q44" s="633"/>
      <c r="R44" s="633"/>
      <c r="S44" s="633"/>
      <c r="T44" s="633"/>
      <c r="U44" s="633"/>
      <c r="V44" s="634"/>
    </row>
    <row r="45" spans="2:22" s="88" customFormat="1" ht="20.25" customHeight="1">
      <c r="B45" s="632"/>
      <c r="C45" s="633"/>
      <c r="D45" s="633"/>
      <c r="E45" s="633"/>
      <c r="F45" s="633"/>
      <c r="G45" s="633"/>
      <c r="H45" s="633"/>
      <c r="I45" s="633"/>
      <c r="J45" s="633"/>
      <c r="K45" s="633"/>
      <c r="L45" s="633"/>
      <c r="M45" s="633"/>
      <c r="N45" s="633"/>
      <c r="O45" s="633"/>
      <c r="P45" s="633"/>
      <c r="Q45" s="633"/>
      <c r="R45" s="633"/>
      <c r="S45" s="633"/>
      <c r="T45" s="633"/>
      <c r="U45" s="633"/>
      <c r="V45" s="634"/>
    </row>
    <row r="46" spans="2:22" s="88" customFormat="1" ht="20.25" customHeight="1">
      <c r="B46" s="632"/>
      <c r="C46" s="633"/>
      <c r="D46" s="633"/>
      <c r="E46" s="633"/>
      <c r="F46" s="633"/>
      <c r="G46" s="633"/>
      <c r="H46" s="633"/>
      <c r="I46" s="633"/>
      <c r="J46" s="633"/>
      <c r="K46" s="633"/>
      <c r="L46" s="633"/>
      <c r="M46" s="633"/>
      <c r="N46" s="633"/>
      <c r="O46" s="633"/>
      <c r="P46" s="633"/>
      <c r="Q46" s="633"/>
      <c r="R46" s="633"/>
      <c r="S46" s="633"/>
      <c r="T46" s="633"/>
      <c r="U46" s="633"/>
      <c r="V46" s="634"/>
    </row>
    <row r="47" spans="2:22" s="88" customFormat="1" ht="20.25" customHeight="1">
      <c r="B47" s="632"/>
      <c r="C47" s="633"/>
      <c r="D47" s="633"/>
      <c r="E47" s="633"/>
      <c r="F47" s="633"/>
      <c r="G47" s="633"/>
      <c r="H47" s="633"/>
      <c r="I47" s="633"/>
      <c r="J47" s="633"/>
      <c r="K47" s="633"/>
      <c r="L47" s="633"/>
      <c r="M47" s="633"/>
      <c r="N47" s="633"/>
      <c r="O47" s="633"/>
      <c r="P47" s="633"/>
      <c r="Q47" s="633"/>
      <c r="R47" s="633"/>
      <c r="S47" s="633"/>
      <c r="T47" s="633"/>
      <c r="U47" s="633"/>
      <c r="V47" s="634"/>
    </row>
    <row r="48" spans="2:22" s="88" customFormat="1" ht="20.25" customHeight="1">
      <c r="B48" s="632"/>
      <c r="C48" s="633"/>
      <c r="D48" s="633"/>
      <c r="E48" s="633"/>
      <c r="F48" s="633"/>
      <c r="G48" s="633"/>
      <c r="H48" s="633"/>
      <c r="I48" s="633"/>
      <c r="J48" s="633"/>
      <c r="K48" s="633"/>
      <c r="L48" s="633"/>
      <c r="M48" s="633"/>
      <c r="N48" s="633"/>
      <c r="O48" s="633"/>
      <c r="P48" s="633"/>
      <c r="Q48" s="633"/>
      <c r="R48" s="633"/>
      <c r="S48" s="633"/>
      <c r="T48" s="633"/>
      <c r="U48" s="633"/>
      <c r="V48" s="634"/>
    </row>
    <row r="49" spans="2:22" s="88" customFormat="1" ht="20.25" customHeight="1">
      <c r="B49" s="632"/>
      <c r="C49" s="633"/>
      <c r="D49" s="633"/>
      <c r="E49" s="633"/>
      <c r="F49" s="633"/>
      <c r="G49" s="633"/>
      <c r="H49" s="633"/>
      <c r="I49" s="633"/>
      <c r="J49" s="633"/>
      <c r="K49" s="633"/>
      <c r="L49" s="633"/>
      <c r="M49" s="633"/>
      <c r="N49" s="633"/>
      <c r="O49" s="633"/>
      <c r="P49" s="633"/>
      <c r="Q49" s="633"/>
      <c r="R49" s="633"/>
      <c r="S49" s="633"/>
      <c r="T49" s="633"/>
      <c r="U49" s="633"/>
      <c r="V49" s="634"/>
    </row>
    <row r="50" spans="2:22" s="88" customFormat="1" ht="20.25" customHeight="1">
      <c r="B50" s="632"/>
      <c r="C50" s="633"/>
      <c r="D50" s="633"/>
      <c r="E50" s="633"/>
      <c r="F50" s="633"/>
      <c r="G50" s="633"/>
      <c r="H50" s="633"/>
      <c r="I50" s="633"/>
      <c r="J50" s="633"/>
      <c r="K50" s="633"/>
      <c r="L50" s="633"/>
      <c r="M50" s="633"/>
      <c r="N50" s="633"/>
      <c r="O50" s="633"/>
      <c r="P50" s="633"/>
      <c r="Q50" s="633"/>
      <c r="R50" s="633"/>
      <c r="S50" s="633"/>
      <c r="T50" s="633"/>
      <c r="U50" s="633"/>
      <c r="V50" s="634"/>
    </row>
    <row r="51" spans="2:22" s="88" customFormat="1" ht="20.25" customHeight="1">
      <c r="B51" s="632"/>
      <c r="C51" s="633"/>
      <c r="D51" s="633"/>
      <c r="E51" s="633"/>
      <c r="F51" s="633"/>
      <c r="G51" s="633"/>
      <c r="H51" s="633"/>
      <c r="I51" s="633"/>
      <c r="J51" s="633"/>
      <c r="K51" s="633"/>
      <c r="L51" s="633"/>
      <c r="M51" s="633"/>
      <c r="N51" s="633"/>
      <c r="O51" s="633"/>
      <c r="P51" s="633"/>
      <c r="Q51" s="633"/>
      <c r="R51" s="633"/>
      <c r="S51" s="633"/>
      <c r="T51" s="633"/>
      <c r="U51" s="633"/>
      <c r="V51" s="634"/>
    </row>
    <row r="52" spans="2:22" s="88" customFormat="1" ht="20.25" customHeight="1">
      <c r="B52" s="632"/>
      <c r="C52" s="633"/>
      <c r="D52" s="633"/>
      <c r="E52" s="633"/>
      <c r="F52" s="633"/>
      <c r="G52" s="633"/>
      <c r="H52" s="633"/>
      <c r="I52" s="633"/>
      <c r="J52" s="633"/>
      <c r="K52" s="633"/>
      <c r="L52" s="633"/>
      <c r="M52" s="633"/>
      <c r="N52" s="633"/>
      <c r="O52" s="633"/>
      <c r="P52" s="633"/>
      <c r="Q52" s="633"/>
      <c r="R52" s="633"/>
      <c r="S52" s="633"/>
      <c r="T52" s="633"/>
      <c r="U52" s="633"/>
      <c r="V52" s="634"/>
    </row>
    <row r="53" spans="2:22" s="88" customFormat="1" ht="20.25" customHeight="1">
      <c r="B53" s="632"/>
      <c r="C53" s="633"/>
      <c r="D53" s="633"/>
      <c r="E53" s="633"/>
      <c r="F53" s="633"/>
      <c r="G53" s="633"/>
      <c r="H53" s="633"/>
      <c r="I53" s="633"/>
      <c r="J53" s="633"/>
      <c r="K53" s="633"/>
      <c r="L53" s="633"/>
      <c r="M53" s="633"/>
      <c r="N53" s="633"/>
      <c r="O53" s="633"/>
      <c r="P53" s="633"/>
      <c r="Q53" s="633"/>
      <c r="R53" s="633"/>
      <c r="S53" s="633"/>
      <c r="T53" s="633"/>
      <c r="U53" s="633"/>
      <c r="V53" s="634"/>
    </row>
    <row r="54" spans="2:22" s="88" customFormat="1" ht="20.25" customHeight="1">
      <c r="B54" s="632"/>
      <c r="C54" s="633"/>
      <c r="D54" s="633"/>
      <c r="E54" s="633"/>
      <c r="F54" s="633"/>
      <c r="G54" s="633"/>
      <c r="H54" s="633"/>
      <c r="I54" s="633"/>
      <c r="J54" s="633"/>
      <c r="K54" s="633"/>
      <c r="L54" s="633"/>
      <c r="M54" s="633"/>
      <c r="N54" s="633"/>
      <c r="O54" s="633"/>
      <c r="P54" s="633"/>
      <c r="Q54" s="633"/>
      <c r="R54" s="633"/>
      <c r="S54" s="633"/>
      <c r="T54" s="633"/>
      <c r="U54" s="633"/>
      <c r="V54" s="634"/>
    </row>
    <row r="55" spans="2:22" s="88" customFormat="1" ht="20.25" customHeight="1">
      <c r="B55" s="632"/>
      <c r="C55" s="633"/>
      <c r="D55" s="633"/>
      <c r="E55" s="633"/>
      <c r="F55" s="633"/>
      <c r="G55" s="633"/>
      <c r="H55" s="633"/>
      <c r="I55" s="633"/>
      <c r="J55" s="633"/>
      <c r="K55" s="633"/>
      <c r="L55" s="633"/>
      <c r="M55" s="633"/>
      <c r="N55" s="633"/>
      <c r="O55" s="633"/>
      <c r="P55" s="633"/>
      <c r="Q55" s="633"/>
      <c r="R55" s="633"/>
      <c r="S55" s="633"/>
      <c r="T55" s="633"/>
      <c r="U55" s="633"/>
      <c r="V55" s="634"/>
    </row>
    <row r="56" spans="2:22" s="88" customFormat="1" ht="20.25" customHeight="1">
      <c r="B56" s="632"/>
      <c r="C56" s="633"/>
      <c r="D56" s="633"/>
      <c r="E56" s="633"/>
      <c r="F56" s="633"/>
      <c r="G56" s="633"/>
      <c r="H56" s="633"/>
      <c r="I56" s="633"/>
      <c r="J56" s="633"/>
      <c r="K56" s="633"/>
      <c r="L56" s="633"/>
      <c r="M56" s="633"/>
      <c r="N56" s="633"/>
      <c r="O56" s="633"/>
      <c r="P56" s="633"/>
      <c r="Q56" s="633"/>
      <c r="R56" s="633"/>
      <c r="S56" s="633"/>
      <c r="T56" s="633"/>
      <c r="U56" s="633"/>
      <c r="V56" s="634"/>
    </row>
    <row r="57" spans="2:22" s="88" customFormat="1" ht="20.25" customHeight="1">
      <c r="B57" s="632"/>
      <c r="C57" s="633"/>
      <c r="D57" s="633"/>
      <c r="E57" s="633"/>
      <c r="F57" s="633"/>
      <c r="G57" s="633"/>
      <c r="H57" s="633"/>
      <c r="I57" s="633"/>
      <c r="J57" s="633"/>
      <c r="K57" s="633"/>
      <c r="L57" s="633"/>
      <c r="M57" s="633"/>
      <c r="N57" s="633"/>
      <c r="O57" s="633"/>
      <c r="P57" s="633"/>
      <c r="Q57" s="633"/>
      <c r="R57" s="633"/>
      <c r="S57" s="633"/>
      <c r="T57" s="633"/>
      <c r="U57" s="633"/>
      <c r="V57" s="634"/>
    </row>
    <row r="58" spans="2:22" s="88" customFormat="1" ht="20.25" customHeight="1">
      <c r="B58" s="632"/>
      <c r="C58" s="633"/>
      <c r="D58" s="633"/>
      <c r="E58" s="633"/>
      <c r="F58" s="633"/>
      <c r="G58" s="633"/>
      <c r="H58" s="633"/>
      <c r="I58" s="633"/>
      <c r="J58" s="633"/>
      <c r="K58" s="633"/>
      <c r="L58" s="633"/>
      <c r="M58" s="633"/>
      <c r="N58" s="633"/>
      <c r="O58" s="633"/>
      <c r="P58" s="633"/>
      <c r="Q58" s="633"/>
      <c r="R58" s="633"/>
      <c r="S58" s="633"/>
      <c r="T58" s="633"/>
      <c r="U58" s="633"/>
      <c r="V58" s="634"/>
    </row>
    <row r="59" spans="2:22" s="88" customFormat="1" ht="20.25" customHeight="1">
      <c r="B59" s="632"/>
      <c r="C59" s="633"/>
      <c r="D59" s="633"/>
      <c r="E59" s="633"/>
      <c r="F59" s="633"/>
      <c r="G59" s="633"/>
      <c r="H59" s="633"/>
      <c r="I59" s="633"/>
      <c r="J59" s="633"/>
      <c r="K59" s="633"/>
      <c r="L59" s="633"/>
      <c r="M59" s="633"/>
      <c r="N59" s="633"/>
      <c r="O59" s="633"/>
      <c r="P59" s="633"/>
      <c r="Q59" s="633"/>
      <c r="R59" s="633"/>
      <c r="S59" s="633"/>
      <c r="T59" s="633"/>
      <c r="U59" s="633"/>
      <c r="V59" s="634"/>
    </row>
    <row r="60" spans="2:22" s="88" customFormat="1" ht="20.25" customHeight="1">
      <c r="B60" s="632"/>
      <c r="C60" s="633"/>
      <c r="D60" s="633"/>
      <c r="E60" s="633"/>
      <c r="F60" s="633"/>
      <c r="G60" s="633"/>
      <c r="H60" s="633"/>
      <c r="I60" s="633"/>
      <c r="J60" s="633"/>
      <c r="K60" s="633"/>
      <c r="L60" s="633"/>
      <c r="M60" s="633"/>
      <c r="N60" s="633"/>
      <c r="O60" s="633"/>
      <c r="P60" s="633"/>
      <c r="Q60" s="633"/>
      <c r="R60" s="633"/>
      <c r="S60" s="633"/>
      <c r="T60" s="633"/>
      <c r="U60" s="633"/>
      <c r="V60" s="634"/>
    </row>
    <row r="61" spans="2:22" s="88" customFormat="1" ht="20.25" customHeight="1">
      <c r="B61" s="632"/>
      <c r="C61" s="633"/>
      <c r="D61" s="633"/>
      <c r="E61" s="633"/>
      <c r="F61" s="633"/>
      <c r="G61" s="633"/>
      <c r="H61" s="633"/>
      <c r="I61" s="633"/>
      <c r="J61" s="633"/>
      <c r="K61" s="633"/>
      <c r="L61" s="633"/>
      <c r="M61" s="633"/>
      <c r="N61" s="633"/>
      <c r="O61" s="633"/>
      <c r="P61" s="633"/>
      <c r="Q61" s="633"/>
      <c r="R61" s="633"/>
      <c r="S61" s="633"/>
      <c r="T61" s="633"/>
      <c r="U61" s="633"/>
      <c r="V61" s="634"/>
    </row>
    <row r="62" spans="2:22" s="88" customFormat="1" ht="20.25" customHeight="1">
      <c r="B62" s="632"/>
      <c r="C62" s="633"/>
      <c r="D62" s="633"/>
      <c r="E62" s="633"/>
      <c r="F62" s="633"/>
      <c r="G62" s="633"/>
      <c r="H62" s="633"/>
      <c r="I62" s="633"/>
      <c r="J62" s="633"/>
      <c r="K62" s="633"/>
      <c r="L62" s="633"/>
      <c r="M62" s="633"/>
      <c r="N62" s="633"/>
      <c r="O62" s="633"/>
      <c r="P62" s="633"/>
      <c r="Q62" s="633"/>
      <c r="R62" s="633"/>
      <c r="S62" s="633"/>
      <c r="T62" s="633"/>
      <c r="U62" s="633"/>
      <c r="V62" s="634"/>
    </row>
    <row r="63" spans="2:22" s="88" customFormat="1" ht="20.25" customHeight="1">
      <c r="B63" s="632"/>
      <c r="C63" s="633"/>
      <c r="D63" s="633"/>
      <c r="E63" s="633"/>
      <c r="F63" s="633"/>
      <c r="G63" s="633"/>
      <c r="H63" s="633"/>
      <c r="I63" s="633"/>
      <c r="J63" s="633"/>
      <c r="K63" s="633"/>
      <c r="L63" s="633"/>
      <c r="M63" s="633"/>
      <c r="N63" s="633"/>
      <c r="O63" s="633"/>
      <c r="P63" s="633"/>
      <c r="Q63" s="633"/>
      <c r="R63" s="633"/>
      <c r="S63" s="633"/>
      <c r="T63" s="633"/>
      <c r="U63" s="633"/>
      <c r="V63" s="634"/>
    </row>
    <row r="64" spans="2:22" s="88" customFormat="1" ht="20.25" customHeight="1">
      <c r="B64" s="632"/>
      <c r="C64" s="633"/>
      <c r="D64" s="633"/>
      <c r="E64" s="633"/>
      <c r="F64" s="633"/>
      <c r="G64" s="633"/>
      <c r="H64" s="633"/>
      <c r="I64" s="633"/>
      <c r="J64" s="633"/>
      <c r="K64" s="633"/>
      <c r="L64" s="633"/>
      <c r="M64" s="633"/>
      <c r="N64" s="633"/>
      <c r="O64" s="633"/>
      <c r="P64" s="633"/>
      <c r="Q64" s="633"/>
      <c r="R64" s="633"/>
      <c r="S64" s="633"/>
      <c r="T64" s="633"/>
      <c r="U64" s="633"/>
      <c r="V64" s="634"/>
    </row>
    <row r="65" spans="2:22" s="88" customFormat="1" ht="20.25" customHeight="1">
      <c r="B65" s="632"/>
      <c r="C65" s="633"/>
      <c r="D65" s="633"/>
      <c r="E65" s="633"/>
      <c r="F65" s="633"/>
      <c r="G65" s="633"/>
      <c r="H65" s="633"/>
      <c r="I65" s="633"/>
      <c r="J65" s="633"/>
      <c r="K65" s="633"/>
      <c r="L65" s="633"/>
      <c r="M65" s="633"/>
      <c r="N65" s="633"/>
      <c r="O65" s="633"/>
      <c r="P65" s="633"/>
      <c r="Q65" s="633"/>
      <c r="R65" s="633"/>
      <c r="S65" s="633"/>
      <c r="T65" s="633"/>
      <c r="U65" s="633"/>
      <c r="V65" s="634"/>
    </row>
    <row r="66" spans="2:22" s="88" customFormat="1" ht="20.25" customHeight="1">
      <c r="B66" s="632"/>
      <c r="C66" s="633"/>
      <c r="D66" s="633"/>
      <c r="E66" s="633"/>
      <c r="F66" s="633"/>
      <c r="G66" s="633"/>
      <c r="H66" s="633"/>
      <c r="I66" s="633"/>
      <c r="J66" s="633"/>
      <c r="K66" s="633"/>
      <c r="L66" s="633"/>
      <c r="M66" s="633"/>
      <c r="N66" s="633"/>
      <c r="O66" s="633"/>
      <c r="P66" s="633"/>
      <c r="Q66" s="633"/>
      <c r="R66" s="633"/>
      <c r="S66" s="633"/>
      <c r="T66" s="633"/>
      <c r="U66" s="633"/>
      <c r="V66" s="634"/>
    </row>
    <row r="67" spans="2:22" s="88" customFormat="1" ht="20.25" customHeight="1">
      <c r="B67" s="632"/>
      <c r="C67" s="633"/>
      <c r="D67" s="633"/>
      <c r="E67" s="633"/>
      <c r="F67" s="633"/>
      <c r="G67" s="633"/>
      <c r="H67" s="633"/>
      <c r="I67" s="633"/>
      <c r="J67" s="633"/>
      <c r="K67" s="633"/>
      <c r="L67" s="633"/>
      <c r="M67" s="633"/>
      <c r="N67" s="633"/>
      <c r="O67" s="633"/>
      <c r="P67" s="633"/>
      <c r="Q67" s="633"/>
      <c r="R67" s="633"/>
      <c r="S67" s="633"/>
      <c r="T67" s="633"/>
      <c r="U67" s="633"/>
      <c r="V67" s="634"/>
    </row>
    <row r="68" spans="2:22" s="88" customFormat="1" ht="20.25" customHeight="1">
      <c r="B68" s="632"/>
      <c r="C68" s="633"/>
      <c r="D68" s="633"/>
      <c r="E68" s="633"/>
      <c r="F68" s="633"/>
      <c r="G68" s="633"/>
      <c r="H68" s="633"/>
      <c r="I68" s="633"/>
      <c r="J68" s="633"/>
      <c r="K68" s="633"/>
      <c r="L68" s="633"/>
      <c r="M68" s="633"/>
      <c r="N68" s="633"/>
      <c r="O68" s="633"/>
      <c r="P68" s="633"/>
      <c r="Q68" s="633"/>
      <c r="R68" s="633"/>
      <c r="S68" s="633"/>
      <c r="T68" s="633"/>
      <c r="U68" s="633"/>
      <c r="V68" s="634"/>
    </row>
    <row r="69" spans="2:22" s="88" customFormat="1" ht="20.25" customHeight="1">
      <c r="B69" s="632"/>
      <c r="C69" s="633"/>
      <c r="D69" s="633"/>
      <c r="E69" s="633"/>
      <c r="F69" s="633"/>
      <c r="G69" s="633"/>
      <c r="H69" s="633"/>
      <c r="I69" s="633"/>
      <c r="J69" s="633"/>
      <c r="K69" s="633"/>
      <c r="L69" s="633"/>
      <c r="M69" s="633"/>
      <c r="N69" s="633"/>
      <c r="O69" s="633"/>
      <c r="P69" s="633"/>
      <c r="Q69" s="633"/>
      <c r="R69" s="633"/>
      <c r="S69" s="633"/>
      <c r="T69" s="633"/>
      <c r="U69" s="633"/>
      <c r="V69" s="634"/>
    </row>
    <row r="70" spans="2:22" s="88" customFormat="1" ht="20.25" customHeight="1">
      <c r="B70" s="632"/>
      <c r="C70" s="633"/>
      <c r="D70" s="633"/>
      <c r="E70" s="633"/>
      <c r="F70" s="633"/>
      <c r="G70" s="633"/>
      <c r="H70" s="633"/>
      <c r="I70" s="633"/>
      <c r="J70" s="633"/>
      <c r="K70" s="633"/>
      <c r="L70" s="633"/>
      <c r="M70" s="633"/>
      <c r="N70" s="633"/>
      <c r="O70" s="633"/>
      <c r="P70" s="633"/>
      <c r="Q70" s="633"/>
      <c r="R70" s="633"/>
      <c r="S70" s="633"/>
      <c r="T70" s="633"/>
      <c r="U70" s="633"/>
      <c r="V70" s="634"/>
    </row>
    <row r="71" spans="2:22" s="88" customFormat="1" ht="20.25" customHeight="1">
      <c r="B71" s="632"/>
      <c r="C71" s="633"/>
      <c r="D71" s="633"/>
      <c r="E71" s="633"/>
      <c r="F71" s="633"/>
      <c r="G71" s="633"/>
      <c r="H71" s="633"/>
      <c r="I71" s="633"/>
      <c r="J71" s="633"/>
      <c r="K71" s="633"/>
      <c r="L71" s="633"/>
      <c r="M71" s="633"/>
      <c r="N71" s="633"/>
      <c r="O71" s="633"/>
      <c r="P71" s="633"/>
      <c r="Q71" s="633"/>
      <c r="R71" s="633"/>
      <c r="S71" s="633"/>
      <c r="T71" s="633"/>
      <c r="U71" s="633"/>
      <c r="V71" s="634"/>
    </row>
    <row r="72" spans="2:22" s="88" customFormat="1" ht="20.25" customHeight="1">
      <c r="B72" s="632"/>
      <c r="C72" s="633"/>
      <c r="D72" s="633"/>
      <c r="E72" s="633"/>
      <c r="F72" s="633"/>
      <c r="G72" s="633"/>
      <c r="H72" s="633"/>
      <c r="I72" s="633"/>
      <c r="J72" s="633"/>
      <c r="K72" s="633"/>
      <c r="L72" s="633"/>
      <c r="M72" s="633"/>
      <c r="N72" s="633"/>
      <c r="O72" s="633"/>
      <c r="P72" s="633"/>
      <c r="Q72" s="633"/>
      <c r="R72" s="633"/>
      <c r="S72" s="633"/>
      <c r="T72" s="633"/>
      <c r="U72" s="633"/>
      <c r="V72" s="634"/>
    </row>
    <row r="73" spans="2:22" s="88" customFormat="1" ht="20.25" customHeight="1">
      <c r="B73" s="632"/>
      <c r="C73" s="633"/>
      <c r="D73" s="633"/>
      <c r="E73" s="633"/>
      <c r="F73" s="633"/>
      <c r="G73" s="633"/>
      <c r="H73" s="633"/>
      <c r="I73" s="633"/>
      <c r="J73" s="633"/>
      <c r="K73" s="633"/>
      <c r="L73" s="633"/>
      <c r="M73" s="633"/>
      <c r="N73" s="633"/>
      <c r="O73" s="633"/>
      <c r="P73" s="633"/>
      <c r="Q73" s="633"/>
      <c r="R73" s="633"/>
      <c r="S73" s="633"/>
      <c r="T73" s="633"/>
      <c r="U73" s="633"/>
      <c r="V73" s="634"/>
    </row>
    <row r="74" spans="2:22" s="88" customFormat="1" ht="20.25" customHeight="1">
      <c r="B74" s="632"/>
      <c r="C74" s="633"/>
      <c r="D74" s="633"/>
      <c r="E74" s="633"/>
      <c r="F74" s="633"/>
      <c r="G74" s="633"/>
      <c r="H74" s="633"/>
      <c r="I74" s="633"/>
      <c r="J74" s="633"/>
      <c r="K74" s="633"/>
      <c r="L74" s="633"/>
      <c r="M74" s="633"/>
      <c r="N74" s="633"/>
      <c r="O74" s="633"/>
      <c r="P74" s="633"/>
      <c r="Q74" s="633"/>
      <c r="R74" s="633"/>
      <c r="S74" s="633"/>
      <c r="T74" s="633"/>
      <c r="U74" s="633"/>
      <c r="V74" s="634"/>
    </row>
    <row r="75" spans="2:22" s="88" customFormat="1" ht="20.25" customHeight="1">
      <c r="B75" s="632"/>
      <c r="C75" s="633"/>
      <c r="D75" s="633"/>
      <c r="E75" s="633"/>
      <c r="F75" s="633"/>
      <c r="G75" s="633"/>
      <c r="H75" s="633"/>
      <c r="I75" s="633"/>
      <c r="J75" s="633"/>
      <c r="K75" s="633"/>
      <c r="L75" s="633"/>
      <c r="M75" s="633"/>
      <c r="N75" s="633"/>
      <c r="O75" s="633"/>
      <c r="P75" s="633"/>
      <c r="Q75" s="633"/>
      <c r="R75" s="633"/>
      <c r="S75" s="633"/>
      <c r="T75" s="633"/>
      <c r="U75" s="633"/>
      <c r="V75" s="634"/>
    </row>
    <row r="76" spans="2:22" s="88" customFormat="1" ht="20.25" customHeight="1">
      <c r="B76" s="632"/>
      <c r="C76" s="633"/>
      <c r="D76" s="633"/>
      <c r="E76" s="633"/>
      <c r="F76" s="633"/>
      <c r="G76" s="633"/>
      <c r="H76" s="633"/>
      <c r="I76" s="633"/>
      <c r="J76" s="633"/>
      <c r="K76" s="633"/>
      <c r="L76" s="633"/>
      <c r="M76" s="633"/>
      <c r="N76" s="633"/>
      <c r="O76" s="633"/>
      <c r="P76" s="633"/>
      <c r="Q76" s="633"/>
      <c r="R76" s="633"/>
      <c r="S76" s="633"/>
      <c r="T76" s="633"/>
      <c r="U76" s="633"/>
      <c r="V76" s="634"/>
    </row>
    <row r="77" spans="2:22" s="88" customFormat="1" ht="20.25" customHeight="1" thickBot="1">
      <c r="B77" s="635"/>
      <c r="C77" s="636"/>
      <c r="D77" s="636"/>
      <c r="E77" s="636"/>
      <c r="F77" s="636"/>
      <c r="G77" s="636"/>
      <c r="H77" s="636"/>
      <c r="I77" s="636"/>
      <c r="J77" s="636"/>
      <c r="K77" s="636"/>
      <c r="L77" s="636"/>
      <c r="M77" s="636"/>
      <c r="N77" s="636"/>
      <c r="O77" s="636"/>
      <c r="P77" s="636"/>
      <c r="Q77" s="636"/>
      <c r="R77" s="636"/>
      <c r="S77" s="636"/>
      <c r="T77" s="636"/>
      <c r="U77" s="636"/>
      <c r="V77" s="637"/>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652</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653</v>
      </c>
    </row>
    <row r="81" spans="2:22" s="88" customFormat="1" ht="27" customHeight="1">
      <c r="B81" s="91" t="s">
        <v>654</v>
      </c>
    </row>
    <row r="82" spans="2:22" s="88" customFormat="1" ht="27" customHeight="1">
      <c r="B82" s="91" t="s">
        <v>655</v>
      </c>
    </row>
    <row r="83" spans="2:22" s="88" customFormat="1" ht="18" customHeight="1"/>
    <row r="84" spans="2:22" s="88" customFormat="1" ht="42" customHeight="1" thickBot="1">
      <c r="B84" s="638" t="s">
        <v>859</v>
      </c>
      <c r="C84" s="638"/>
      <c r="D84" s="638"/>
      <c r="E84" s="638"/>
      <c r="F84" s="638"/>
      <c r="G84" s="638"/>
      <c r="H84" s="638"/>
      <c r="I84" s="638"/>
      <c r="J84" s="638"/>
      <c r="K84" s="638"/>
      <c r="L84" s="638"/>
      <c r="M84" s="638"/>
      <c r="N84" s="638"/>
      <c r="O84" s="638"/>
      <c r="P84" s="638"/>
      <c r="Q84" s="638"/>
      <c r="R84" s="638"/>
      <c r="S84" s="638"/>
      <c r="T84" s="638"/>
      <c r="U84" s="638"/>
      <c r="V84" s="638"/>
    </row>
    <row r="85" spans="2:22" ht="27" customHeight="1">
      <c r="B85" s="629"/>
      <c r="C85" s="630"/>
      <c r="D85" s="630"/>
      <c r="E85" s="630"/>
      <c r="F85" s="630"/>
      <c r="G85" s="630"/>
      <c r="H85" s="630"/>
      <c r="I85" s="630"/>
      <c r="J85" s="630"/>
      <c r="K85" s="630"/>
      <c r="L85" s="630"/>
      <c r="M85" s="630"/>
      <c r="N85" s="630"/>
      <c r="O85" s="630"/>
      <c r="P85" s="630"/>
      <c r="Q85" s="630"/>
      <c r="R85" s="630"/>
      <c r="S85" s="630"/>
      <c r="T85" s="630"/>
      <c r="U85" s="630"/>
      <c r="V85" s="631"/>
    </row>
    <row r="86" spans="2:22" ht="27" customHeight="1">
      <c r="B86" s="632"/>
      <c r="C86" s="633"/>
      <c r="D86" s="633"/>
      <c r="E86" s="633"/>
      <c r="F86" s="633"/>
      <c r="G86" s="633"/>
      <c r="H86" s="633"/>
      <c r="I86" s="633"/>
      <c r="J86" s="633"/>
      <c r="K86" s="633"/>
      <c r="L86" s="633"/>
      <c r="M86" s="633"/>
      <c r="N86" s="633"/>
      <c r="O86" s="633"/>
      <c r="P86" s="633"/>
      <c r="Q86" s="633"/>
      <c r="R86" s="633"/>
      <c r="S86" s="633"/>
      <c r="T86" s="633"/>
      <c r="U86" s="633"/>
      <c r="V86" s="634"/>
    </row>
    <row r="87" spans="2:22" ht="27" customHeight="1">
      <c r="B87" s="632"/>
      <c r="C87" s="633"/>
      <c r="D87" s="633"/>
      <c r="E87" s="633"/>
      <c r="F87" s="633"/>
      <c r="G87" s="633"/>
      <c r="H87" s="633"/>
      <c r="I87" s="633"/>
      <c r="J87" s="633"/>
      <c r="K87" s="633"/>
      <c r="L87" s="633"/>
      <c r="M87" s="633"/>
      <c r="N87" s="633"/>
      <c r="O87" s="633"/>
      <c r="P87" s="633"/>
      <c r="Q87" s="633"/>
      <c r="R87" s="633"/>
      <c r="S87" s="633"/>
      <c r="T87" s="633"/>
      <c r="U87" s="633"/>
      <c r="V87" s="634"/>
    </row>
    <row r="88" spans="2:22" ht="27" customHeight="1">
      <c r="B88" s="632"/>
      <c r="C88" s="633"/>
      <c r="D88" s="633"/>
      <c r="E88" s="633"/>
      <c r="F88" s="633"/>
      <c r="G88" s="633"/>
      <c r="H88" s="633"/>
      <c r="I88" s="633"/>
      <c r="J88" s="633"/>
      <c r="K88" s="633"/>
      <c r="L88" s="633"/>
      <c r="M88" s="633"/>
      <c r="N88" s="633"/>
      <c r="O88" s="633"/>
      <c r="P88" s="633"/>
      <c r="Q88" s="633"/>
      <c r="R88" s="633"/>
      <c r="S88" s="633"/>
      <c r="T88" s="633"/>
      <c r="U88" s="633"/>
      <c r="V88" s="634"/>
    </row>
    <row r="89" spans="2:22" ht="27" customHeight="1">
      <c r="B89" s="632"/>
      <c r="C89" s="633"/>
      <c r="D89" s="633"/>
      <c r="E89" s="633"/>
      <c r="F89" s="633"/>
      <c r="G89" s="633"/>
      <c r="H89" s="633"/>
      <c r="I89" s="633"/>
      <c r="J89" s="633"/>
      <c r="K89" s="633"/>
      <c r="L89" s="633"/>
      <c r="M89" s="633"/>
      <c r="N89" s="633"/>
      <c r="O89" s="633"/>
      <c r="P89" s="633"/>
      <c r="Q89" s="633"/>
      <c r="R89" s="633"/>
      <c r="S89" s="633"/>
      <c r="T89" s="633"/>
      <c r="U89" s="633"/>
      <c r="V89" s="634"/>
    </row>
    <row r="90" spans="2:22" ht="27" customHeight="1">
      <c r="B90" s="632"/>
      <c r="C90" s="633"/>
      <c r="D90" s="633"/>
      <c r="E90" s="633"/>
      <c r="F90" s="633"/>
      <c r="G90" s="633"/>
      <c r="H90" s="633"/>
      <c r="I90" s="633"/>
      <c r="J90" s="633"/>
      <c r="K90" s="633"/>
      <c r="L90" s="633"/>
      <c r="M90" s="633"/>
      <c r="N90" s="633"/>
      <c r="O90" s="633"/>
      <c r="P90" s="633"/>
      <c r="Q90" s="633"/>
      <c r="R90" s="633"/>
      <c r="S90" s="633"/>
      <c r="T90" s="633"/>
      <c r="U90" s="633"/>
      <c r="V90" s="634"/>
    </row>
    <row r="91" spans="2:22" ht="27" customHeight="1">
      <c r="B91" s="632"/>
      <c r="C91" s="633"/>
      <c r="D91" s="633"/>
      <c r="E91" s="633"/>
      <c r="F91" s="633"/>
      <c r="G91" s="633"/>
      <c r="H91" s="633"/>
      <c r="I91" s="633"/>
      <c r="J91" s="633"/>
      <c r="K91" s="633"/>
      <c r="L91" s="633"/>
      <c r="M91" s="633"/>
      <c r="N91" s="633"/>
      <c r="O91" s="633"/>
      <c r="P91" s="633"/>
      <c r="Q91" s="633"/>
      <c r="R91" s="633"/>
      <c r="S91" s="633"/>
      <c r="T91" s="633"/>
      <c r="U91" s="633"/>
      <c r="V91" s="634"/>
    </row>
    <row r="92" spans="2:22" ht="27" customHeight="1">
      <c r="B92" s="632"/>
      <c r="C92" s="633"/>
      <c r="D92" s="633"/>
      <c r="E92" s="633"/>
      <c r="F92" s="633"/>
      <c r="G92" s="633"/>
      <c r="H92" s="633"/>
      <c r="I92" s="633"/>
      <c r="J92" s="633"/>
      <c r="K92" s="633"/>
      <c r="L92" s="633"/>
      <c r="M92" s="633"/>
      <c r="N92" s="633"/>
      <c r="O92" s="633"/>
      <c r="P92" s="633"/>
      <c r="Q92" s="633"/>
      <c r="R92" s="633"/>
      <c r="S92" s="633"/>
      <c r="T92" s="633"/>
      <c r="U92" s="633"/>
      <c r="V92" s="634"/>
    </row>
    <row r="93" spans="2:22" ht="27" customHeight="1">
      <c r="B93" s="632"/>
      <c r="C93" s="633"/>
      <c r="D93" s="633"/>
      <c r="E93" s="633"/>
      <c r="F93" s="633"/>
      <c r="G93" s="633"/>
      <c r="H93" s="633"/>
      <c r="I93" s="633"/>
      <c r="J93" s="633"/>
      <c r="K93" s="633"/>
      <c r="L93" s="633"/>
      <c r="M93" s="633"/>
      <c r="N93" s="633"/>
      <c r="O93" s="633"/>
      <c r="P93" s="633"/>
      <c r="Q93" s="633"/>
      <c r="R93" s="633"/>
      <c r="S93" s="633"/>
      <c r="T93" s="633"/>
      <c r="U93" s="633"/>
      <c r="V93" s="634"/>
    </row>
    <row r="94" spans="2:22" ht="27" customHeight="1">
      <c r="B94" s="632"/>
      <c r="C94" s="633"/>
      <c r="D94" s="633"/>
      <c r="E94" s="633"/>
      <c r="F94" s="633"/>
      <c r="G94" s="633"/>
      <c r="H94" s="633"/>
      <c r="I94" s="633"/>
      <c r="J94" s="633"/>
      <c r="K94" s="633"/>
      <c r="L94" s="633"/>
      <c r="M94" s="633"/>
      <c r="N94" s="633"/>
      <c r="O94" s="633"/>
      <c r="P94" s="633"/>
      <c r="Q94" s="633"/>
      <c r="R94" s="633"/>
      <c r="S94" s="633"/>
      <c r="T94" s="633"/>
      <c r="U94" s="633"/>
      <c r="V94" s="634"/>
    </row>
    <row r="95" spans="2:22" ht="27" customHeight="1">
      <c r="B95" s="632"/>
      <c r="C95" s="633"/>
      <c r="D95" s="633"/>
      <c r="E95" s="633"/>
      <c r="F95" s="633"/>
      <c r="G95" s="633"/>
      <c r="H95" s="633"/>
      <c r="I95" s="633"/>
      <c r="J95" s="633"/>
      <c r="K95" s="633"/>
      <c r="L95" s="633"/>
      <c r="M95" s="633"/>
      <c r="N95" s="633"/>
      <c r="O95" s="633"/>
      <c r="P95" s="633"/>
      <c r="Q95" s="633"/>
      <c r="R95" s="633"/>
      <c r="S95" s="633"/>
      <c r="T95" s="633"/>
      <c r="U95" s="633"/>
      <c r="V95" s="634"/>
    </row>
    <row r="96" spans="2:22" ht="27" customHeight="1">
      <c r="B96" s="632"/>
      <c r="C96" s="633"/>
      <c r="D96" s="633"/>
      <c r="E96" s="633"/>
      <c r="F96" s="633"/>
      <c r="G96" s="633"/>
      <c r="H96" s="633"/>
      <c r="I96" s="633"/>
      <c r="J96" s="633"/>
      <c r="K96" s="633"/>
      <c r="L96" s="633"/>
      <c r="M96" s="633"/>
      <c r="N96" s="633"/>
      <c r="O96" s="633"/>
      <c r="P96" s="633"/>
      <c r="Q96" s="633"/>
      <c r="R96" s="633"/>
      <c r="S96" s="633"/>
      <c r="T96" s="633"/>
      <c r="U96" s="633"/>
      <c r="V96" s="634"/>
    </row>
    <row r="97" spans="2:22" ht="27" customHeight="1">
      <c r="B97" s="632"/>
      <c r="C97" s="633"/>
      <c r="D97" s="633"/>
      <c r="E97" s="633"/>
      <c r="F97" s="633"/>
      <c r="G97" s="633"/>
      <c r="H97" s="633"/>
      <c r="I97" s="633"/>
      <c r="J97" s="633"/>
      <c r="K97" s="633"/>
      <c r="L97" s="633"/>
      <c r="M97" s="633"/>
      <c r="N97" s="633"/>
      <c r="O97" s="633"/>
      <c r="P97" s="633"/>
      <c r="Q97" s="633"/>
      <c r="R97" s="633"/>
      <c r="S97" s="633"/>
      <c r="T97" s="633"/>
      <c r="U97" s="633"/>
      <c r="V97" s="634"/>
    </row>
    <row r="98" spans="2:22" ht="27" customHeight="1">
      <c r="B98" s="632"/>
      <c r="C98" s="633"/>
      <c r="D98" s="633"/>
      <c r="E98" s="633"/>
      <c r="F98" s="633"/>
      <c r="G98" s="633"/>
      <c r="H98" s="633"/>
      <c r="I98" s="633"/>
      <c r="J98" s="633"/>
      <c r="K98" s="633"/>
      <c r="L98" s="633"/>
      <c r="M98" s="633"/>
      <c r="N98" s="633"/>
      <c r="O98" s="633"/>
      <c r="P98" s="633"/>
      <c r="Q98" s="633"/>
      <c r="R98" s="633"/>
      <c r="S98" s="633"/>
      <c r="T98" s="633"/>
      <c r="U98" s="633"/>
      <c r="V98" s="634"/>
    </row>
    <row r="99" spans="2:22" ht="27" customHeight="1">
      <c r="B99" s="632"/>
      <c r="C99" s="633"/>
      <c r="D99" s="633"/>
      <c r="E99" s="633"/>
      <c r="F99" s="633"/>
      <c r="G99" s="633"/>
      <c r="H99" s="633"/>
      <c r="I99" s="633"/>
      <c r="J99" s="633"/>
      <c r="K99" s="633"/>
      <c r="L99" s="633"/>
      <c r="M99" s="633"/>
      <c r="N99" s="633"/>
      <c r="O99" s="633"/>
      <c r="P99" s="633"/>
      <c r="Q99" s="633"/>
      <c r="R99" s="633"/>
      <c r="S99" s="633"/>
      <c r="T99" s="633"/>
      <c r="U99" s="633"/>
      <c r="V99" s="634"/>
    </row>
    <row r="100" spans="2:22" ht="27" customHeight="1">
      <c r="B100" s="632"/>
      <c r="C100" s="633"/>
      <c r="D100" s="633"/>
      <c r="E100" s="633"/>
      <c r="F100" s="633"/>
      <c r="G100" s="633"/>
      <c r="H100" s="633"/>
      <c r="I100" s="633"/>
      <c r="J100" s="633"/>
      <c r="K100" s="633"/>
      <c r="L100" s="633"/>
      <c r="M100" s="633"/>
      <c r="N100" s="633"/>
      <c r="O100" s="633"/>
      <c r="P100" s="633"/>
      <c r="Q100" s="633"/>
      <c r="R100" s="633"/>
      <c r="S100" s="633"/>
      <c r="T100" s="633"/>
      <c r="U100" s="633"/>
      <c r="V100" s="634"/>
    </row>
    <row r="101" spans="2:22" ht="27" customHeight="1">
      <c r="B101" s="632"/>
      <c r="C101" s="633"/>
      <c r="D101" s="633"/>
      <c r="E101" s="633"/>
      <c r="F101" s="633"/>
      <c r="G101" s="633"/>
      <c r="H101" s="633"/>
      <c r="I101" s="633"/>
      <c r="J101" s="633"/>
      <c r="K101" s="633"/>
      <c r="L101" s="633"/>
      <c r="M101" s="633"/>
      <c r="N101" s="633"/>
      <c r="O101" s="633"/>
      <c r="P101" s="633"/>
      <c r="Q101" s="633"/>
      <c r="R101" s="633"/>
      <c r="S101" s="633"/>
      <c r="T101" s="633"/>
      <c r="U101" s="633"/>
      <c r="V101" s="634"/>
    </row>
    <row r="102" spans="2:22" ht="27" customHeight="1">
      <c r="B102" s="632"/>
      <c r="C102" s="633"/>
      <c r="D102" s="633"/>
      <c r="E102" s="633"/>
      <c r="F102" s="633"/>
      <c r="G102" s="633"/>
      <c r="H102" s="633"/>
      <c r="I102" s="633"/>
      <c r="J102" s="633"/>
      <c r="K102" s="633"/>
      <c r="L102" s="633"/>
      <c r="M102" s="633"/>
      <c r="N102" s="633"/>
      <c r="O102" s="633"/>
      <c r="P102" s="633"/>
      <c r="Q102" s="633"/>
      <c r="R102" s="633"/>
      <c r="S102" s="633"/>
      <c r="T102" s="633"/>
      <c r="U102" s="633"/>
      <c r="V102" s="634"/>
    </row>
    <row r="103" spans="2:22" ht="27" customHeight="1">
      <c r="B103" s="632"/>
      <c r="C103" s="633"/>
      <c r="D103" s="633"/>
      <c r="E103" s="633"/>
      <c r="F103" s="633"/>
      <c r="G103" s="633"/>
      <c r="H103" s="633"/>
      <c r="I103" s="633"/>
      <c r="J103" s="633"/>
      <c r="K103" s="633"/>
      <c r="L103" s="633"/>
      <c r="M103" s="633"/>
      <c r="N103" s="633"/>
      <c r="O103" s="633"/>
      <c r="P103" s="633"/>
      <c r="Q103" s="633"/>
      <c r="R103" s="633"/>
      <c r="S103" s="633"/>
      <c r="T103" s="633"/>
      <c r="U103" s="633"/>
      <c r="V103" s="634"/>
    </row>
    <row r="104" spans="2:22" ht="27" customHeight="1">
      <c r="B104" s="632"/>
      <c r="C104" s="633"/>
      <c r="D104" s="633"/>
      <c r="E104" s="633"/>
      <c r="F104" s="633"/>
      <c r="G104" s="633"/>
      <c r="H104" s="633"/>
      <c r="I104" s="633"/>
      <c r="J104" s="633"/>
      <c r="K104" s="633"/>
      <c r="L104" s="633"/>
      <c r="M104" s="633"/>
      <c r="N104" s="633"/>
      <c r="O104" s="633"/>
      <c r="P104" s="633"/>
      <c r="Q104" s="633"/>
      <c r="R104" s="633"/>
      <c r="S104" s="633"/>
      <c r="T104" s="633"/>
      <c r="U104" s="633"/>
      <c r="V104" s="634"/>
    </row>
    <row r="105" spans="2:22" ht="27" customHeight="1">
      <c r="B105" s="632"/>
      <c r="C105" s="633"/>
      <c r="D105" s="633"/>
      <c r="E105" s="633"/>
      <c r="F105" s="633"/>
      <c r="G105" s="633"/>
      <c r="H105" s="633"/>
      <c r="I105" s="633"/>
      <c r="J105" s="633"/>
      <c r="K105" s="633"/>
      <c r="L105" s="633"/>
      <c r="M105" s="633"/>
      <c r="N105" s="633"/>
      <c r="O105" s="633"/>
      <c r="P105" s="633"/>
      <c r="Q105" s="633"/>
      <c r="R105" s="633"/>
      <c r="S105" s="633"/>
      <c r="T105" s="633"/>
      <c r="U105" s="633"/>
      <c r="V105" s="634"/>
    </row>
    <row r="106" spans="2:22" ht="27" customHeight="1">
      <c r="B106" s="632"/>
      <c r="C106" s="633"/>
      <c r="D106" s="633"/>
      <c r="E106" s="633"/>
      <c r="F106" s="633"/>
      <c r="G106" s="633"/>
      <c r="H106" s="633"/>
      <c r="I106" s="633"/>
      <c r="J106" s="633"/>
      <c r="K106" s="633"/>
      <c r="L106" s="633"/>
      <c r="M106" s="633"/>
      <c r="N106" s="633"/>
      <c r="O106" s="633"/>
      <c r="P106" s="633"/>
      <c r="Q106" s="633"/>
      <c r="R106" s="633"/>
      <c r="S106" s="633"/>
      <c r="T106" s="633"/>
      <c r="U106" s="633"/>
      <c r="V106" s="634"/>
    </row>
    <row r="107" spans="2:22" ht="27" customHeight="1">
      <c r="B107" s="632"/>
      <c r="C107" s="633"/>
      <c r="D107" s="633"/>
      <c r="E107" s="633"/>
      <c r="F107" s="633"/>
      <c r="G107" s="633"/>
      <c r="H107" s="633"/>
      <c r="I107" s="633"/>
      <c r="J107" s="633"/>
      <c r="K107" s="633"/>
      <c r="L107" s="633"/>
      <c r="M107" s="633"/>
      <c r="N107" s="633"/>
      <c r="O107" s="633"/>
      <c r="P107" s="633"/>
      <c r="Q107" s="633"/>
      <c r="R107" s="633"/>
      <c r="S107" s="633"/>
      <c r="T107" s="633"/>
      <c r="U107" s="633"/>
      <c r="V107" s="634"/>
    </row>
    <row r="108" spans="2:22" ht="27" customHeight="1">
      <c r="B108" s="632"/>
      <c r="C108" s="633"/>
      <c r="D108" s="633"/>
      <c r="E108" s="633"/>
      <c r="F108" s="633"/>
      <c r="G108" s="633"/>
      <c r="H108" s="633"/>
      <c r="I108" s="633"/>
      <c r="J108" s="633"/>
      <c r="K108" s="633"/>
      <c r="L108" s="633"/>
      <c r="M108" s="633"/>
      <c r="N108" s="633"/>
      <c r="O108" s="633"/>
      <c r="P108" s="633"/>
      <c r="Q108" s="633"/>
      <c r="R108" s="633"/>
      <c r="S108" s="633"/>
      <c r="T108" s="633"/>
      <c r="U108" s="633"/>
      <c r="V108" s="634"/>
    </row>
    <row r="109" spans="2:22" ht="27" customHeight="1">
      <c r="B109" s="632"/>
      <c r="C109" s="633"/>
      <c r="D109" s="633"/>
      <c r="E109" s="633"/>
      <c r="F109" s="633"/>
      <c r="G109" s="633"/>
      <c r="H109" s="633"/>
      <c r="I109" s="633"/>
      <c r="J109" s="633"/>
      <c r="K109" s="633"/>
      <c r="L109" s="633"/>
      <c r="M109" s="633"/>
      <c r="N109" s="633"/>
      <c r="O109" s="633"/>
      <c r="P109" s="633"/>
      <c r="Q109" s="633"/>
      <c r="R109" s="633"/>
      <c r="S109" s="633"/>
      <c r="T109" s="633"/>
      <c r="U109" s="633"/>
      <c r="V109" s="634"/>
    </row>
    <row r="110" spans="2:22" ht="27" customHeight="1">
      <c r="B110" s="632"/>
      <c r="C110" s="633"/>
      <c r="D110" s="633"/>
      <c r="E110" s="633"/>
      <c r="F110" s="633"/>
      <c r="G110" s="633"/>
      <c r="H110" s="633"/>
      <c r="I110" s="633"/>
      <c r="J110" s="633"/>
      <c r="K110" s="633"/>
      <c r="L110" s="633"/>
      <c r="M110" s="633"/>
      <c r="N110" s="633"/>
      <c r="O110" s="633"/>
      <c r="P110" s="633"/>
      <c r="Q110" s="633"/>
      <c r="R110" s="633"/>
      <c r="S110" s="633"/>
      <c r="T110" s="633"/>
      <c r="U110" s="633"/>
      <c r="V110" s="634"/>
    </row>
    <row r="111" spans="2:22" ht="27" customHeight="1">
      <c r="B111" s="632"/>
      <c r="C111" s="633"/>
      <c r="D111" s="633"/>
      <c r="E111" s="633"/>
      <c r="F111" s="633"/>
      <c r="G111" s="633"/>
      <c r="H111" s="633"/>
      <c r="I111" s="633"/>
      <c r="J111" s="633"/>
      <c r="K111" s="633"/>
      <c r="L111" s="633"/>
      <c r="M111" s="633"/>
      <c r="N111" s="633"/>
      <c r="O111" s="633"/>
      <c r="P111" s="633"/>
      <c r="Q111" s="633"/>
      <c r="R111" s="633"/>
      <c r="S111" s="633"/>
      <c r="T111" s="633"/>
      <c r="U111" s="633"/>
      <c r="V111" s="634"/>
    </row>
    <row r="112" spans="2:22" ht="27" customHeight="1">
      <c r="B112" s="632"/>
      <c r="C112" s="633"/>
      <c r="D112" s="633"/>
      <c r="E112" s="633"/>
      <c r="F112" s="633"/>
      <c r="G112" s="633"/>
      <c r="H112" s="633"/>
      <c r="I112" s="633"/>
      <c r="J112" s="633"/>
      <c r="K112" s="633"/>
      <c r="L112" s="633"/>
      <c r="M112" s="633"/>
      <c r="N112" s="633"/>
      <c r="O112" s="633"/>
      <c r="P112" s="633"/>
      <c r="Q112" s="633"/>
      <c r="R112" s="633"/>
      <c r="S112" s="633"/>
      <c r="T112" s="633"/>
      <c r="U112" s="633"/>
      <c r="V112" s="634"/>
    </row>
    <row r="113" spans="2:22" ht="27" customHeight="1">
      <c r="B113" s="632"/>
      <c r="C113" s="633"/>
      <c r="D113" s="633"/>
      <c r="E113" s="633"/>
      <c r="F113" s="633"/>
      <c r="G113" s="633"/>
      <c r="H113" s="633"/>
      <c r="I113" s="633"/>
      <c r="J113" s="633"/>
      <c r="K113" s="633"/>
      <c r="L113" s="633"/>
      <c r="M113" s="633"/>
      <c r="N113" s="633"/>
      <c r="O113" s="633"/>
      <c r="P113" s="633"/>
      <c r="Q113" s="633"/>
      <c r="R113" s="633"/>
      <c r="S113" s="633"/>
      <c r="T113" s="633"/>
      <c r="U113" s="633"/>
      <c r="V113" s="634"/>
    </row>
    <row r="114" spans="2:22" ht="27" customHeight="1">
      <c r="B114" s="632"/>
      <c r="C114" s="633"/>
      <c r="D114" s="633"/>
      <c r="E114" s="633"/>
      <c r="F114" s="633"/>
      <c r="G114" s="633"/>
      <c r="H114" s="633"/>
      <c r="I114" s="633"/>
      <c r="J114" s="633"/>
      <c r="K114" s="633"/>
      <c r="L114" s="633"/>
      <c r="M114" s="633"/>
      <c r="N114" s="633"/>
      <c r="O114" s="633"/>
      <c r="P114" s="633"/>
      <c r="Q114" s="633"/>
      <c r="R114" s="633"/>
      <c r="S114" s="633"/>
      <c r="T114" s="633"/>
      <c r="U114" s="633"/>
      <c r="V114" s="634"/>
    </row>
    <row r="115" spans="2:22" ht="27" customHeight="1">
      <c r="B115" s="632"/>
      <c r="C115" s="633"/>
      <c r="D115" s="633"/>
      <c r="E115" s="633"/>
      <c r="F115" s="633"/>
      <c r="G115" s="633"/>
      <c r="H115" s="633"/>
      <c r="I115" s="633"/>
      <c r="J115" s="633"/>
      <c r="K115" s="633"/>
      <c r="L115" s="633"/>
      <c r="M115" s="633"/>
      <c r="N115" s="633"/>
      <c r="O115" s="633"/>
      <c r="P115" s="633"/>
      <c r="Q115" s="633"/>
      <c r="R115" s="633"/>
      <c r="S115" s="633"/>
      <c r="T115" s="633"/>
      <c r="U115" s="633"/>
      <c r="V115" s="634"/>
    </row>
    <row r="116" spans="2:22" ht="27" customHeight="1">
      <c r="B116" s="632"/>
      <c r="C116" s="633"/>
      <c r="D116" s="633"/>
      <c r="E116" s="633"/>
      <c r="F116" s="633"/>
      <c r="G116" s="633"/>
      <c r="H116" s="633"/>
      <c r="I116" s="633"/>
      <c r="J116" s="633"/>
      <c r="K116" s="633"/>
      <c r="L116" s="633"/>
      <c r="M116" s="633"/>
      <c r="N116" s="633"/>
      <c r="O116" s="633"/>
      <c r="P116" s="633"/>
      <c r="Q116" s="633"/>
      <c r="R116" s="633"/>
      <c r="S116" s="633"/>
      <c r="T116" s="633"/>
      <c r="U116" s="633"/>
      <c r="V116" s="634"/>
    </row>
    <row r="117" spans="2:22" ht="27" customHeight="1">
      <c r="B117" s="632"/>
      <c r="C117" s="633"/>
      <c r="D117" s="633"/>
      <c r="E117" s="633"/>
      <c r="F117" s="633"/>
      <c r="G117" s="633"/>
      <c r="H117" s="633"/>
      <c r="I117" s="633"/>
      <c r="J117" s="633"/>
      <c r="K117" s="633"/>
      <c r="L117" s="633"/>
      <c r="M117" s="633"/>
      <c r="N117" s="633"/>
      <c r="O117" s="633"/>
      <c r="P117" s="633"/>
      <c r="Q117" s="633"/>
      <c r="R117" s="633"/>
      <c r="S117" s="633"/>
      <c r="T117" s="633"/>
      <c r="U117" s="633"/>
      <c r="V117" s="634"/>
    </row>
    <row r="118" spans="2:22" ht="27" customHeight="1">
      <c r="B118" s="632"/>
      <c r="C118" s="633"/>
      <c r="D118" s="633"/>
      <c r="E118" s="633"/>
      <c r="F118" s="633"/>
      <c r="G118" s="633"/>
      <c r="H118" s="633"/>
      <c r="I118" s="633"/>
      <c r="J118" s="633"/>
      <c r="K118" s="633"/>
      <c r="L118" s="633"/>
      <c r="M118" s="633"/>
      <c r="N118" s="633"/>
      <c r="O118" s="633"/>
      <c r="P118" s="633"/>
      <c r="Q118" s="633"/>
      <c r="R118" s="633"/>
      <c r="S118" s="633"/>
      <c r="T118" s="633"/>
      <c r="U118" s="633"/>
      <c r="V118" s="634"/>
    </row>
    <row r="119" spans="2:22" ht="27" customHeight="1">
      <c r="B119" s="632"/>
      <c r="C119" s="633"/>
      <c r="D119" s="633"/>
      <c r="E119" s="633"/>
      <c r="F119" s="633"/>
      <c r="G119" s="633"/>
      <c r="H119" s="633"/>
      <c r="I119" s="633"/>
      <c r="J119" s="633"/>
      <c r="K119" s="633"/>
      <c r="L119" s="633"/>
      <c r="M119" s="633"/>
      <c r="N119" s="633"/>
      <c r="O119" s="633"/>
      <c r="P119" s="633"/>
      <c r="Q119" s="633"/>
      <c r="R119" s="633"/>
      <c r="S119" s="633"/>
      <c r="T119" s="633"/>
      <c r="U119" s="633"/>
      <c r="V119" s="634"/>
    </row>
    <row r="120" spans="2:22" ht="27" customHeight="1">
      <c r="B120" s="632"/>
      <c r="C120" s="633"/>
      <c r="D120" s="633"/>
      <c r="E120" s="633"/>
      <c r="F120" s="633"/>
      <c r="G120" s="633"/>
      <c r="H120" s="633"/>
      <c r="I120" s="633"/>
      <c r="J120" s="633"/>
      <c r="K120" s="633"/>
      <c r="L120" s="633"/>
      <c r="M120" s="633"/>
      <c r="N120" s="633"/>
      <c r="O120" s="633"/>
      <c r="P120" s="633"/>
      <c r="Q120" s="633"/>
      <c r="R120" s="633"/>
      <c r="S120" s="633"/>
      <c r="T120" s="633"/>
      <c r="U120" s="633"/>
      <c r="V120" s="634"/>
    </row>
    <row r="121" spans="2:22" ht="27" customHeight="1">
      <c r="B121" s="632"/>
      <c r="C121" s="633"/>
      <c r="D121" s="633"/>
      <c r="E121" s="633"/>
      <c r="F121" s="633"/>
      <c r="G121" s="633"/>
      <c r="H121" s="633"/>
      <c r="I121" s="633"/>
      <c r="J121" s="633"/>
      <c r="K121" s="633"/>
      <c r="L121" s="633"/>
      <c r="M121" s="633"/>
      <c r="N121" s="633"/>
      <c r="O121" s="633"/>
      <c r="P121" s="633"/>
      <c r="Q121" s="633"/>
      <c r="R121" s="633"/>
      <c r="S121" s="633"/>
      <c r="T121" s="633"/>
      <c r="U121" s="633"/>
      <c r="V121" s="634"/>
    </row>
    <row r="122" spans="2:22" ht="27" customHeight="1">
      <c r="B122" s="632"/>
      <c r="C122" s="633"/>
      <c r="D122" s="633"/>
      <c r="E122" s="633"/>
      <c r="F122" s="633"/>
      <c r="G122" s="633"/>
      <c r="H122" s="633"/>
      <c r="I122" s="633"/>
      <c r="J122" s="633"/>
      <c r="K122" s="633"/>
      <c r="L122" s="633"/>
      <c r="M122" s="633"/>
      <c r="N122" s="633"/>
      <c r="O122" s="633"/>
      <c r="P122" s="633"/>
      <c r="Q122" s="633"/>
      <c r="R122" s="633"/>
      <c r="S122" s="633"/>
      <c r="T122" s="633"/>
      <c r="U122" s="633"/>
      <c r="V122" s="634"/>
    </row>
    <row r="123" spans="2:22" ht="27" customHeight="1">
      <c r="B123" s="632"/>
      <c r="C123" s="633"/>
      <c r="D123" s="633"/>
      <c r="E123" s="633"/>
      <c r="F123" s="633"/>
      <c r="G123" s="633"/>
      <c r="H123" s="633"/>
      <c r="I123" s="633"/>
      <c r="J123" s="633"/>
      <c r="K123" s="633"/>
      <c r="L123" s="633"/>
      <c r="M123" s="633"/>
      <c r="N123" s="633"/>
      <c r="O123" s="633"/>
      <c r="P123" s="633"/>
      <c r="Q123" s="633"/>
      <c r="R123" s="633"/>
      <c r="S123" s="633"/>
      <c r="T123" s="633"/>
      <c r="U123" s="633"/>
      <c r="V123" s="634"/>
    </row>
    <row r="124" spans="2:22" ht="27" customHeight="1">
      <c r="B124" s="632"/>
      <c r="C124" s="633"/>
      <c r="D124" s="633"/>
      <c r="E124" s="633"/>
      <c r="F124" s="633"/>
      <c r="G124" s="633"/>
      <c r="H124" s="633"/>
      <c r="I124" s="633"/>
      <c r="J124" s="633"/>
      <c r="K124" s="633"/>
      <c r="L124" s="633"/>
      <c r="M124" s="633"/>
      <c r="N124" s="633"/>
      <c r="O124" s="633"/>
      <c r="P124" s="633"/>
      <c r="Q124" s="633"/>
      <c r="R124" s="633"/>
      <c r="S124" s="633"/>
      <c r="T124" s="633"/>
      <c r="U124" s="633"/>
      <c r="V124" s="634"/>
    </row>
    <row r="125" spans="2:22" ht="27" customHeight="1">
      <c r="B125" s="632"/>
      <c r="C125" s="633"/>
      <c r="D125" s="633"/>
      <c r="E125" s="633"/>
      <c r="F125" s="633"/>
      <c r="G125" s="633"/>
      <c r="H125" s="633"/>
      <c r="I125" s="633"/>
      <c r="J125" s="633"/>
      <c r="K125" s="633"/>
      <c r="L125" s="633"/>
      <c r="M125" s="633"/>
      <c r="N125" s="633"/>
      <c r="O125" s="633"/>
      <c r="P125" s="633"/>
      <c r="Q125" s="633"/>
      <c r="R125" s="633"/>
      <c r="S125" s="633"/>
      <c r="T125" s="633"/>
      <c r="U125" s="633"/>
      <c r="V125" s="634"/>
    </row>
    <row r="126" spans="2:22" ht="27" customHeight="1">
      <c r="B126" s="632"/>
      <c r="C126" s="633"/>
      <c r="D126" s="633"/>
      <c r="E126" s="633"/>
      <c r="F126" s="633"/>
      <c r="G126" s="633"/>
      <c r="H126" s="633"/>
      <c r="I126" s="633"/>
      <c r="J126" s="633"/>
      <c r="K126" s="633"/>
      <c r="L126" s="633"/>
      <c r="M126" s="633"/>
      <c r="N126" s="633"/>
      <c r="O126" s="633"/>
      <c r="P126" s="633"/>
      <c r="Q126" s="633"/>
      <c r="R126" s="633"/>
      <c r="S126" s="633"/>
      <c r="T126" s="633"/>
      <c r="U126" s="633"/>
      <c r="V126" s="634"/>
    </row>
    <row r="127" spans="2:22" ht="27" customHeight="1">
      <c r="B127" s="632"/>
      <c r="C127" s="633"/>
      <c r="D127" s="633"/>
      <c r="E127" s="633"/>
      <c r="F127" s="633"/>
      <c r="G127" s="633"/>
      <c r="H127" s="633"/>
      <c r="I127" s="633"/>
      <c r="J127" s="633"/>
      <c r="K127" s="633"/>
      <c r="L127" s="633"/>
      <c r="M127" s="633"/>
      <c r="N127" s="633"/>
      <c r="O127" s="633"/>
      <c r="P127" s="633"/>
      <c r="Q127" s="633"/>
      <c r="R127" s="633"/>
      <c r="S127" s="633"/>
      <c r="T127" s="633"/>
      <c r="U127" s="633"/>
      <c r="V127" s="634"/>
    </row>
    <row r="128" spans="2:22" ht="27" customHeight="1">
      <c r="B128" s="632"/>
      <c r="C128" s="633"/>
      <c r="D128" s="633"/>
      <c r="E128" s="633"/>
      <c r="F128" s="633"/>
      <c r="G128" s="633"/>
      <c r="H128" s="633"/>
      <c r="I128" s="633"/>
      <c r="J128" s="633"/>
      <c r="K128" s="633"/>
      <c r="L128" s="633"/>
      <c r="M128" s="633"/>
      <c r="N128" s="633"/>
      <c r="O128" s="633"/>
      <c r="P128" s="633"/>
      <c r="Q128" s="633"/>
      <c r="R128" s="633"/>
      <c r="S128" s="633"/>
      <c r="T128" s="633"/>
      <c r="U128" s="633"/>
      <c r="V128" s="634"/>
    </row>
    <row r="129" spans="2:22" ht="27" customHeight="1">
      <c r="B129" s="632"/>
      <c r="C129" s="633"/>
      <c r="D129" s="633"/>
      <c r="E129" s="633"/>
      <c r="F129" s="633"/>
      <c r="G129" s="633"/>
      <c r="H129" s="633"/>
      <c r="I129" s="633"/>
      <c r="J129" s="633"/>
      <c r="K129" s="633"/>
      <c r="L129" s="633"/>
      <c r="M129" s="633"/>
      <c r="N129" s="633"/>
      <c r="O129" s="633"/>
      <c r="P129" s="633"/>
      <c r="Q129" s="633"/>
      <c r="R129" s="633"/>
      <c r="S129" s="633"/>
      <c r="T129" s="633"/>
      <c r="U129" s="633"/>
      <c r="V129" s="634"/>
    </row>
    <row r="130" spans="2:22" ht="27" customHeight="1">
      <c r="B130" s="632"/>
      <c r="C130" s="633"/>
      <c r="D130" s="633"/>
      <c r="E130" s="633"/>
      <c r="F130" s="633"/>
      <c r="G130" s="633"/>
      <c r="H130" s="633"/>
      <c r="I130" s="633"/>
      <c r="J130" s="633"/>
      <c r="K130" s="633"/>
      <c r="L130" s="633"/>
      <c r="M130" s="633"/>
      <c r="N130" s="633"/>
      <c r="O130" s="633"/>
      <c r="P130" s="633"/>
      <c r="Q130" s="633"/>
      <c r="R130" s="633"/>
      <c r="S130" s="633"/>
      <c r="T130" s="633"/>
      <c r="U130" s="633"/>
      <c r="V130" s="634"/>
    </row>
    <row r="131" spans="2:22" ht="27" customHeight="1">
      <c r="B131" s="632"/>
      <c r="C131" s="633"/>
      <c r="D131" s="633"/>
      <c r="E131" s="633"/>
      <c r="F131" s="633"/>
      <c r="G131" s="633"/>
      <c r="H131" s="633"/>
      <c r="I131" s="633"/>
      <c r="J131" s="633"/>
      <c r="K131" s="633"/>
      <c r="L131" s="633"/>
      <c r="M131" s="633"/>
      <c r="N131" s="633"/>
      <c r="O131" s="633"/>
      <c r="P131" s="633"/>
      <c r="Q131" s="633"/>
      <c r="R131" s="633"/>
      <c r="S131" s="633"/>
      <c r="T131" s="633"/>
      <c r="U131" s="633"/>
      <c r="V131" s="634"/>
    </row>
    <row r="132" spans="2:22" ht="27" customHeight="1">
      <c r="B132" s="632"/>
      <c r="C132" s="633"/>
      <c r="D132" s="633"/>
      <c r="E132" s="633"/>
      <c r="F132" s="633"/>
      <c r="G132" s="633"/>
      <c r="H132" s="633"/>
      <c r="I132" s="633"/>
      <c r="J132" s="633"/>
      <c r="K132" s="633"/>
      <c r="L132" s="633"/>
      <c r="M132" s="633"/>
      <c r="N132" s="633"/>
      <c r="O132" s="633"/>
      <c r="P132" s="633"/>
      <c r="Q132" s="633"/>
      <c r="R132" s="633"/>
      <c r="S132" s="633"/>
      <c r="T132" s="633"/>
      <c r="U132" s="633"/>
      <c r="V132" s="634"/>
    </row>
    <row r="133" spans="2:22" ht="27" customHeight="1">
      <c r="B133" s="632"/>
      <c r="C133" s="633"/>
      <c r="D133" s="633"/>
      <c r="E133" s="633"/>
      <c r="F133" s="633"/>
      <c r="G133" s="633"/>
      <c r="H133" s="633"/>
      <c r="I133" s="633"/>
      <c r="J133" s="633"/>
      <c r="K133" s="633"/>
      <c r="L133" s="633"/>
      <c r="M133" s="633"/>
      <c r="N133" s="633"/>
      <c r="O133" s="633"/>
      <c r="P133" s="633"/>
      <c r="Q133" s="633"/>
      <c r="R133" s="633"/>
      <c r="S133" s="633"/>
      <c r="T133" s="633"/>
      <c r="U133" s="633"/>
      <c r="V133" s="634"/>
    </row>
    <row r="134" spans="2:22" ht="27" customHeight="1">
      <c r="B134" s="632"/>
      <c r="C134" s="633"/>
      <c r="D134" s="633"/>
      <c r="E134" s="633"/>
      <c r="F134" s="633"/>
      <c r="G134" s="633"/>
      <c r="H134" s="633"/>
      <c r="I134" s="633"/>
      <c r="J134" s="633"/>
      <c r="K134" s="633"/>
      <c r="L134" s="633"/>
      <c r="M134" s="633"/>
      <c r="N134" s="633"/>
      <c r="O134" s="633"/>
      <c r="P134" s="633"/>
      <c r="Q134" s="633"/>
      <c r="R134" s="633"/>
      <c r="S134" s="633"/>
      <c r="T134" s="633"/>
      <c r="U134" s="633"/>
      <c r="V134" s="634"/>
    </row>
    <row r="135" spans="2:22" ht="27" customHeight="1">
      <c r="B135" s="632"/>
      <c r="C135" s="633"/>
      <c r="D135" s="633"/>
      <c r="E135" s="633"/>
      <c r="F135" s="633"/>
      <c r="G135" s="633"/>
      <c r="H135" s="633"/>
      <c r="I135" s="633"/>
      <c r="J135" s="633"/>
      <c r="K135" s="633"/>
      <c r="L135" s="633"/>
      <c r="M135" s="633"/>
      <c r="N135" s="633"/>
      <c r="O135" s="633"/>
      <c r="P135" s="633"/>
      <c r="Q135" s="633"/>
      <c r="R135" s="633"/>
      <c r="S135" s="633"/>
      <c r="T135" s="633"/>
      <c r="U135" s="633"/>
      <c r="V135" s="634"/>
    </row>
    <row r="136" spans="2:22" ht="27" customHeight="1">
      <c r="B136" s="632"/>
      <c r="C136" s="633"/>
      <c r="D136" s="633"/>
      <c r="E136" s="633"/>
      <c r="F136" s="633"/>
      <c r="G136" s="633"/>
      <c r="H136" s="633"/>
      <c r="I136" s="633"/>
      <c r="J136" s="633"/>
      <c r="K136" s="633"/>
      <c r="L136" s="633"/>
      <c r="M136" s="633"/>
      <c r="N136" s="633"/>
      <c r="O136" s="633"/>
      <c r="P136" s="633"/>
      <c r="Q136" s="633"/>
      <c r="R136" s="633"/>
      <c r="S136" s="633"/>
      <c r="T136" s="633"/>
      <c r="U136" s="633"/>
      <c r="V136" s="634"/>
    </row>
    <row r="137" spans="2:22" ht="27" customHeight="1">
      <c r="B137" s="632"/>
      <c r="C137" s="633"/>
      <c r="D137" s="633"/>
      <c r="E137" s="633"/>
      <c r="F137" s="633"/>
      <c r="G137" s="633"/>
      <c r="H137" s="633"/>
      <c r="I137" s="633"/>
      <c r="J137" s="633"/>
      <c r="K137" s="633"/>
      <c r="L137" s="633"/>
      <c r="M137" s="633"/>
      <c r="N137" s="633"/>
      <c r="O137" s="633"/>
      <c r="P137" s="633"/>
      <c r="Q137" s="633"/>
      <c r="R137" s="633"/>
      <c r="S137" s="633"/>
      <c r="T137" s="633"/>
      <c r="U137" s="633"/>
      <c r="V137" s="634"/>
    </row>
    <row r="138" spans="2:22" ht="27" customHeight="1">
      <c r="B138" s="632"/>
      <c r="C138" s="633"/>
      <c r="D138" s="633"/>
      <c r="E138" s="633"/>
      <c r="F138" s="633"/>
      <c r="G138" s="633"/>
      <c r="H138" s="633"/>
      <c r="I138" s="633"/>
      <c r="J138" s="633"/>
      <c r="K138" s="633"/>
      <c r="L138" s="633"/>
      <c r="M138" s="633"/>
      <c r="N138" s="633"/>
      <c r="O138" s="633"/>
      <c r="P138" s="633"/>
      <c r="Q138" s="633"/>
      <c r="R138" s="633"/>
      <c r="S138" s="633"/>
      <c r="T138" s="633"/>
      <c r="U138" s="633"/>
      <c r="V138" s="634"/>
    </row>
    <row r="139" spans="2:22" ht="27" customHeight="1">
      <c r="B139" s="632"/>
      <c r="C139" s="633"/>
      <c r="D139" s="633"/>
      <c r="E139" s="633"/>
      <c r="F139" s="633"/>
      <c r="G139" s="633"/>
      <c r="H139" s="633"/>
      <c r="I139" s="633"/>
      <c r="J139" s="633"/>
      <c r="K139" s="633"/>
      <c r="L139" s="633"/>
      <c r="M139" s="633"/>
      <c r="N139" s="633"/>
      <c r="O139" s="633"/>
      <c r="P139" s="633"/>
      <c r="Q139" s="633"/>
      <c r="R139" s="633"/>
      <c r="S139" s="633"/>
      <c r="T139" s="633"/>
      <c r="U139" s="633"/>
      <c r="V139" s="634"/>
    </row>
    <row r="140" spans="2:22" ht="27" customHeight="1">
      <c r="B140" s="632"/>
      <c r="C140" s="633"/>
      <c r="D140" s="633"/>
      <c r="E140" s="633"/>
      <c r="F140" s="633"/>
      <c r="G140" s="633"/>
      <c r="H140" s="633"/>
      <c r="I140" s="633"/>
      <c r="J140" s="633"/>
      <c r="K140" s="633"/>
      <c r="L140" s="633"/>
      <c r="M140" s="633"/>
      <c r="N140" s="633"/>
      <c r="O140" s="633"/>
      <c r="P140" s="633"/>
      <c r="Q140" s="633"/>
      <c r="R140" s="633"/>
      <c r="S140" s="633"/>
      <c r="T140" s="633"/>
      <c r="U140" s="633"/>
      <c r="V140" s="634"/>
    </row>
    <row r="141" spans="2:22" ht="27" customHeight="1" thickBot="1">
      <c r="B141" s="635"/>
      <c r="C141" s="636"/>
      <c r="D141" s="636"/>
      <c r="E141" s="636"/>
      <c r="F141" s="636"/>
      <c r="G141" s="636"/>
      <c r="H141" s="636"/>
      <c r="I141" s="636"/>
      <c r="J141" s="636"/>
      <c r="K141" s="636"/>
      <c r="L141" s="636"/>
      <c r="M141" s="636"/>
      <c r="N141" s="636"/>
      <c r="O141" s="636"/>
      <c r="P141" s="636"/>
      <c r="Q141" s="636"/>
      <c r="R141" s="636"/>
      <c r="S141" s="636"/>
      <c r="T141" s="636"/>
      <c r="U141" s="636"/>
      <c r="V141" s="637"/>
    </row>
    <row r="142" spans="2:22" ht="27" customHeight="1">
      <c r="B142" s="90" t="s">
        <v>860</v>
      </c>
    </row>
    <row r="143" spans="2:22" ht="27" customHeight="1">
      <c r="B143" s="91" t="s">
        <v>861</v>
      </c>
    </row>
    <row r="144" spans="2:22" ht="27" customHeight="1">
      <c r="B144" s="91" t="s">
        <v>862</v>
      </c>
    </row>
    <row r="145" spans="2:2" ht="27" customHeight="1">
      <c r="B145" s="91" t="s">
        <v>863</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70866141732283472" top="0.74803149606299213" bottom="0.74803149606299213" header="0.31496062992125984" footer="0.31496062992125984"/>
  <pageSetup paperSize="9" scale="41" fitToHeight="2" orientation="portrait" r:id="rId1"/>
  <headerFooter>
    <oddFooter>&amp;Lsf07Hb2_t2</oddFooter>
  </headerFooter>
  <rowBreaks count="2" manualBreakCount="2">
    <brk id="39" max="16383" man="1"/>
    <brk id="83" max="2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T21" sqref="T21:U25"/>
    </sheetView>
  </sheetViews>
  <sheetFormatPr defaultColWidth="8.58203125" defaultRowHeight="18"/>
  <cols>
    <col min="1" max="1" width="8.5" style="258" customWidth="1"/>
    <col min="2" max="9" width="6.33203125" style="258" customWidth="1"/>
    <col min="10" max="35" width="6.58203125" style="258" customWidth="1"/>
    <col min="36" max="36" width="3.08203125" style="258" customWidth="1"/>
    <col min="37" max="16384" width="8.58203125" style="258"/>
  </cols>
  <sheetData>
    <row r="1" spans="1:35">
      <c r="B1" s="729" t="s">
        <v>1011</v>
      </c>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row>
    <row r="2" spans="1:35" ht="29.15" customHeight="1" thickBot="1">
      <c r="A2" s="88"/>
      <c r="B2" s="731" t="s">
        <v>1023</v>
      </c>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B2" s="732"/>
      <c r="AC2" s="732"/>
      <c r="AD2" s="732"/>
      <c r="AE2" s="732"/>
      <c r="AF2" s="732"/>
      <c r="AG2" s="732"/>
      <c r="AH2" s="732"/>
      <c r="AI2" s="732"/>
    </row>
    <row r="3" spans="1:35" ht="21.65" customHeight="1">
      <c r="A3" s="88"/>
      <c r="B3" s="709" t="s">
        <v>962</v>
      </c>
      <c r="C3" s="702" t="s">
        <v>961</v>
      </c>
      <c r="D3" s="702" t="s">
        <v>960</v>
      </c>
      <c r="E3" s="703"/>
      <c r="F3" s="703"/>
      <c r="G3" s="702" t="s">
        <v>901</v>
      </c>
      <c r="H3" s="703"/>
      <c r="I3" s="705"/>
      <c r="J3" s="690" t="s">
        <v>990</v>
      </c>
      <c r="K3" s="691"/>
      <c r="L3" s="691"/>
      <c r="M3" s="691"/>
      <c r="N3" s="691"/>
      <c r="O3" s="691"/>
      <c r="P3" s="691"/>
      <c r="Q3" s="691"/>
      <c r="R3" s="691"/>
      <c r="S3" s="691"/>
      <c r="T3" s="691"/>
      <c r="U3" s="691"/>
      <c r="V3" s="692"/>
      <c r="W3" s="690" t="s">
        <v>991</v>
      </c>
      <c r="X3" s="691"/>
      <c r="Y3" s="691"/>
      <c r="Z3" s="691"/>
      <c r="AA3" s="691"/>
      <c r="AB3" s="691"/>
      <c r="AC3" s="691"/>
      <c r="AD3" s="691"/>
      <c r="AE3" s="691"/>
      <c r="AF3" s="691"/>
      <c r="AG3" s="691"/>
      <c r="AH3" s="691"/>
      <c r="AI3" s="692"/>
    </row>
    <row r="4" spans="1:35" ht="20">
      <c r="A4" s="88"/>
      <c r="B4" s="710"/>
      <c r="C4" s="704"/>
      <c r="D4" s="704"/>
      <c r="E4" s="704"/>
      <c r="F4" s="704"/>
      <c r="G4" s="704"/>
      <c r="H4" s="704"/>
      <c r="I4" s="706"/>
      <c r="J4" s="693" t="s">
        <v>973</v>
      </c>
      <c r="K4" s="694"/>
      <c r="L4" s="694"/>
      <c r="M4" s="694"/>
      <c r="N4" s="694"/>
      <c r="O4" s="695"/>
      <c r="P4" s="687" t="s">
        <v>970</v>
      </c>
      <c r="Q4" s="688"/>
      <c r="R4" s="688"/>
      <c r="S4" s="688"/>
      <c r="T4" s="688"/>
      <c r="U4" s="688"/>
      <c r="V4" s="689"/>
      <c r="W4" s="693" t="s">
        <v>973</v>
      </c>
      <c r="X4" s="694"/>
      <c r="Y4" s="694"/>
      <c r="Z4" s="694"/>
      <c r="AA4" s="694"/>
      <c r="AB4" s="695"/>
      <c r="AC4" s="687" t="s">
        <v>970</v>
      </c>
      <c r="AD4" s="688"/>
      <c r="AE4" s="688"/>
      <c r="AF4" s="688"/>
      <c r="AG4" s="688"/>
      <c r="AH4" s="688"/>
      <c r="AI4" s="689"/>
    </row>
    <row r="5" spans="1:35" ht="20">
      <c r="A5" s="88"/>
      <c r="B5" s="710"/>
      <c r="C5" s="704"/>
      <c r="D5" s="704"/>
      <c r="E5" s="704"/>
      <c r="F5" s="704"/>
      <c r="G5" s="704"/>
      <c r="H5" s="704"/>
      <c r="I5" s="706"/>
      <c r="J5" s="696" t="s">
        <v>1010</v>
      </c>
      <c r="K5" s="697"/>
      <c r="L5" s="698"/>
      <c r="M5" s="699" t="s">
        <v>969</v>
      </c>
      <c r="N5" s="700"/>
      <c r="O5" s="700"/>
      <c r="P5" s="697" t="s">
        <v>970</v>
      </c>
      <c r="Q5" s="698"/>
      <c r="R5" s="275" t="s">
        <v>972</v>
      </c>
      <c r="S5" s="276" t="s">
        <v>971</v>
      </c>
      <c r="T5" s="698" t="s">
        <v>989</v>
      </c>
      <c r="U5" s="701"/>
      <c r="V5" s="277" t="s">
        <v>972</v>
      </c>
      <c r="W5" s="696" t="s">
        <v>1010</v>
      </c>
      <c r="X5" s="697"/>
      <c r="Y5" s="698"/>
      <c r="Z5" s="699" t="s">
        <v>969</v>
      </c>
      <c r="AA5" s="700"/>
      <c r="AB5" s="700"/>
      <c r="AC5" s="697" t="s">
        <v>970</v>
      </c>
      <c r="AD5" s="698"/>
      <c r="AE5" s="275" t="s">
        <v>972</v>
      </c>
      <c r="AF5" s="276" t="s">
        <v>971</v>
      </c>
      <c r="AG5" s="698" t="s">
        <v>989</v>
      </c>
      <c r="AH5" s="701"/>
      <c r="AI5" s="277" t="s">
        <v>972</v>
      </c>
    </row>
    <row r="6" spans="1:35">
      <c r="A6" s="88"/>
      <c r="B6" s="707">
        <v>1</v>
      </c>
      <c r="C6" s="714" t="str" cm="1">
        <f t="array" aca="1" ref="C6" ca="1">IFERROR(IF(INDIRECT("対策個票"&amp;B6&amp;"!$D$5")=0,"",INDIRECT("対策個票"&amp;B6&amp;"!$D$5")),"")</f>
        <v>－</v>
      </c>
      <c r="D6" s="715" t="str" cm="1">
        <f t="array" aca="1" ref="D6" ca="1">IFERROR(IF(INDIRECT("対策個票"&amp;B6&amp;"!$f$11")=0,"",INDIRECT("対策個票"&amp;B6&amp;"!$f$11")),"-")</f>
        <v/>
      </c>
      <c r="E6" s="715"/>
      <c r="F6" s="715"/>
      <c r="G6" s="715" t="str" cm="1">
        <f t="array" aca="1" ref="G6" ca="1">IFERROR(IF(INDIRECT("対策個票"&amp;B6&amp;"!$f$15")=0,"",INDIRECT("対策個票"&amp;B6&amp;"!$f$15")),"-")</f>
        <v/>
      </c>
      <c r="H6" s="715"/>
      <c r="I6" s="716"/>
      <c r="J6" s="682"/>
      <c r="K6" s="683"/>
      <c r="L6" s="684"/>
      <c r="M6" s="685"/>
      <c r="N6" s="683"/>
      <c r="O6" s="683"/>
      <c r="P6" s="683"/>
      <c r="Q6" s="684"/>
      <c r="R6" s="665"/>
      <c r="S6" s="686"/>
      <c r="T6" s="683"/>
      <c r="U6" s="684"/>
      <c r="V6" s="671"/>
      <c r="W6" s="682"/>
      <c r="X6" s="683"/>
      <c r="Y6" s="684"/>
      <c r="Z6" s="685"/>
      <c r="AA6" s="683"/>
      <c r="AB6" s="683"/>
      <c r="AC6" s="683"/>
      <c r="AD6" s="684"/>
      <c r="AE6" s="665"/>
      <c r="AF6" s="686"/>
      <c r="AG6" s="683"/>
      <c r="AH6" s="684"/>
      <c r="AI6" s="671"/>
    </row>
    <row r="7" spans="1:35">
      <c r="A7" s="88"/>
      <c r="B7" s="708"/>
      <c r="C7" s="715"/>
      <c r="D7" s="715"/>
      <c r="E7" s="715"/>
      <c r="F7" s="715"/>
      <c r="G7" s="715"/>
      <c r="H7" s="715"/>
      <c r="I7" s="716"/>
      <c r="J7" s="682"/>
      <c r="K7" s="683"/>
      <c r="L7" s="684"/>
      <c r="M7" s="685"/>
      <c r="N7" s="683"/>
      <c r="O7" s="683"/>
      <c r="P7" s="683"/>
      <c r="Q7" s="684"/>
      <c r="R7" s="666"/>
      <c r="S7" s="686"/>
      <c r="T7" s="683"/>
      <c r="U7" s="684"/>
      <c r="V7" s="672"/>
      <c r="W7" s="682"/>
      <c r="X7" s="683"/>
      <c r="Y7" s="684"/>
      <c r="Z7" s="685"/>
      <c r="AA7" s="683"/>
      <c r="AB7" s="683"/>
      <c r="AC7" s="683"/>
      <c r="AD7" s="684"/>
      <c r="AE7" s="666"/>
      <c r="AF7" s="686"/>
      <c r="AG7" s="683"/>
      <c r="AH7" s="684"/>
      <c r="AI7" s="672"/>
    </row>
    <row r="8" spans="1:35" ht="20.5" customHeight="1">
      <c r="A8" s="88"/>
      <c r="B8" s="708"/>
      <c r="C8" s="715"/>
      <c r="D8" s="715"/>
      <c r="E8" s="715"/>
      <c r="F8" s="715"/>
      <c r="G8" s="715"/>
      <c r="H8" s="715"/>
      <c r="I8" s="716"/>
      <c r="J8" s="682"/>
      <c r="K8" s="683"/>
      <c r="L8" s="684"/>
      <c r="M8" s="685"/>
      <c r="N8" s="683"/>
      <c r="O8" s="683"/>
      <c r="P8" s="683"/>
      <c r="Q8" s="684"/>
      <c r="R8" s="666"/>
      <c r="S8" s="686"/>
      <c r="T8" s="683"/>
      <c r="U8" s="684"/>
      <c r="V8" s="672"/>
      <c r="W8" s="682"/>
      <c r="X8" s="683"/>
      <c r="Y8" s="684"/>
      <c r="Z8" s="685"/>
      <c r="AA8" s="683"/>
      <c r="AB8" s="683"/>
      <c r="AC8" s="683"/>
      <c r="AD8" s="684"/>
      <c r="AE8" s="666"/>
      <c r="AF8" s="686"/>
      <c r="AG8" s="683"/>
      <c r="AH8" s="684"/>
      <c r="AI8" s="672"/>
    </row>
    <row r="9" spans="1:35">
      <c r="A9" s="88"/>
      <c r="B9" s="708"/>
      <c r="C9" s="715"/>
      <c r="D9" s="715"/>
      <c r="E9" s="715"/>
      <c r="F9" s="715"/>
      <c r="G9" s="715"/>
      <c r="H9" s="715"/>
      <c r="I9" s="716"/>
      <c r="J9" s="682"/>
      <c r="K9" s="683"/>
      <c r="L9" s="684"/>
      <c r="M9" s="685"/>
      <c r="N9" s="683"/>
      <c r="O9" s="683"/>
      <c r="P9" s="683"/>
      <c r="Q9" s="684"/>
      <c r="R9" s="666"/>
      <c r="S9" s="686"/>
      <c r="T9" s="683"/>
      <c r="U9" s="684"/>
      <c r="V9" s="672"/>
      <c r="W9" s="682"/>
      <c r="X9" s="683"/>
      <c r="Y9" s="684"/>
      <c r="Z9" s="685"/>
      <c r="AA9" s="683"/>
      <c r="AB9" s="683"/>
      <c r="AC9" s="683"/>
      <c r="AD9" s="684"/>
      <c r="AE9" s="666"/>
      <c r="AF9" s="686"/>
      <c r="AG9" s="683"/>
      <c r="AH9" s="684"/>
      <c r="AI9" s="672"/>
    </row>
    <row r="10" spans="1:35">
      <c r="A10" s="88"/>
      <c r="B10" s="708"/>
      <c r="C10" s="715"/>
      <c r="D10" s="715"/>
      <c r="E10" s="715"/>
      <c r="F10" s="715"/>
      <c r="G10" s="715"/>
      <c r="H10" s="715"/>
      <c r="I10" s="716"/>
      <c r="J10" s="682"/>
      <c r="K10" s="683"/>
      <c r="L10" s="684"/>
      <c r="M10" s="685"/>
      <c r="N10" s="683"/>
      <c r="O10" s="683"/>
      <c r="P10" s="683"/>
      <c r="Q10" s="684"/>
      <c r="R10" s="667"/>
      <c r="S10" s="686"/>
      <c r="T10" s="683"/>
      <c r="U10" s="684"/>
      <c r="V10" s="673"/>
      <c r="W10" s="682"/>
      <c r="X10" s="683"/>
      <c r="Y10" s="684"/>
      <c r="Z10" s="685"/>
      <c r="AA10" s="683"/>
      <c r="AB10" s="683"/>
      <c r="AC10" s="683"/>
      <c r="AD10" s="684"/>
      <c r="AE10" s="667"/>
      <c r="AF10" s="686"/>
      <c r="AG10" s="683"/>
      <c r="AH10" s="684"/>
      <c r="AI10" s="673"/>
    </row>
    <row r="11" spans="1:35">
      <c r="A11" s="88"/>
      <c r="B11" s="707">
        <v>2</v>
      </c>
      <c r="C11" s="714" t="str" cm="1">
        <f t="array" aca="1" ref="C11" ca="1">IFERROR(IF(INDIRECT("対策個票"&amp;B11&amp;"!$D$5")=0,"",INDIRECT("対策個票"&amp;B11&amp;"!$D$5")),"")</f>
        <v>－</v>
      </c>
      <c r="D11" s="715" t="str" cm="1">
        <f t="array" aca="1" ref="D11" ca="1">IFERROR(IF(INDIRECT("対策個票"&amp;B11&amp;"!$f$11")=0,"",INDIRECT("対策個票"&amp;B11&amp;"!$f$11")),"-")</f>
        <v/>
      </c>
      <c r="E11" s="715"/>
      <c r="F11" s="715"/>
      <c r="G11" s="715" t="str" cm="1">
        <f t="array" aca="1" ref="G11" ca="1">IFERROR(IF(INDIRECT("対策個票"&amp;B11&amp;"!$f$15")=0,"",INDIRECT("対策個票"&amp;B11&amp;"!$f$15")),"-")</f>
        <v/>
      </c>
      <c r="H11" s="715"/>
      <c r="I11" s="716"/>
      <c r="J11" s="682"/>
      <c r="K11" s="683"/>
      <c r="L11" s="684"/>
      <c r="M11" s="685"/>
      <c r="N11" s="683"/>
      <c r="O11" s="683"/>
      <c r="P11" s="683"/>
      <c r="Q11" s="684"/>
      <c r="R11" s="665"/>
      <c r="S11" s="686"/>
      <c r="T11" s="683"/>
      <c r="U11" s="684"/>
      <c r="V11" s="671"/>
      <c r="W11" s="682"/>
      <c r="X11" s="683"/>
      <c r="Y11" s="684"/>
      <c r="Z11" s="685"/>
      <c r="AA11" s="683"/>
      <c r="AB11" s="683"/>
      <c r="AC11" s="683"/>
      <c r="AD11" s="684"/>
      <c r="AE11" s="665"/>
      <c r="AF11" s="686"/>
      <c r="AG11" s="683"/>
      <c r="AH11" s="684"/>
      <c r="AI11" s="671"/>
    </row>
    <row r="12" spans="1:35">
      <c r="A12" s="88"/>
      <c r="B12" s="708"/>
      <c r="C12" s="715"/>
      <c r="D12" s="715"/>
      <c r="E12" s="715"/>
      <c r="F12" s="715"/>
      <c r="G12" s="715"/>
      <c r="H12" s="715"/>
      <c r="I12" s="716"/>
      <c r="J12" s="682"/>
      <c r="K12" s="683"/>
      <c r="L12" s="684"/>
      <c r="M12" s="685"/>
      <c r="N12" s="683"/>
      <c r="O12" s="683"/>
      <c r="P12" s="683"/>
      <c r="Q12" s="684"/>
      <c r="R12" s="666"/>
      <c r="S12" s="686"/>
      <c r="T12" s="683"/>
      <c r="U12" s="684"/>
      <c r="V12" s="672"/>
      <c r="W12" s="682"/>
      <c r="X12" s="683"/>
      <c r="Y12" s="684"/>
      <c r="Z12" s="685"/>
      <c r="AA12" s="683"/>
      <c r="AB12" s="683"/>
      <c r="AC12" s="683"/>
      <c r="AD12" s="684"/>
      <c r="AE12" s="666"/>
      <c r="AF12" s="686"/>
      <c r="AG12" s="683"/>
      <c r="AH12" s="684"/>
      <c r="AI12" s="672"/>
    </row>
    <row r="13" spans="1:35">
      <c r="A13" s="88"/>
      <c r="B13" s="708"/>
      <c r="C13" s="715"/>
      <c r="D13" s="715"/>
      <c r="E13" s="715"/>
      <c r="F13" s="715"/>
      <c r="G13" s="715"/>
      <c r="H13" s="715"/>
      <c r="I13" s="716"/>
      <c r="J13" s="682"/>
      <c r="K13" s="683"/>
      <c r="L13" s="684"/>
      <c r="M13" s="685"/>
      <c r="N13" s="683"/>
      <c r="O13" s="683"/>
      <c r="P13" s="683"/>
      <c r="Q13" s="684"/>
      <c r="R13" s="666"/>
      <c r="S13" s="686"/>
      <c r="T13" s="683"/>
      <c r="U13" s="684"/>
      <c r="V13" s="672"/>
      <c r="W13" s="682"/>
      <c r="X13" s="683"/>
      <c r="Y13" s="684"/>
      <c r="Z13" s="685"/>
      <c r="AA13" s="683"/>
      <c r="AB13" s="683"/>
      <c r="AC13" s="683"/>
      <c r="AD13" s="684"/>
      <c r="AE13" s="666"/>
      <c r="AF13" s="686"/>
      <c r="AG13" s="683"/>
      <c r="AH13" s="684"/>
      <c r="AI13" s="672"/>
    </row>
    <row r="14" spans="1:35">
      <c r="A14" s="88"/>
      <c r="B14" s="708"/>
      <c r="C14" s="715"/>
      <c r="D14" s="715"/>
      <c r="E14" s="715"/>
      <c r="F14" s="715"/>
      <c r="G14" s="715"/>
      <c r="H14" s="715"/>
      <c r="I14" s="716"/>
      <c r="J14" s="682"/>
      <c r="K14" s="683"/>
      <c r="L14" s="684"/>
      <c r="M14" s="685"/>
      <c r="N14" s="683"/>
      <c r="O14" s="683"/>
      <c r="P14" s="683"/>
      <c r="Q14" s="684"/>
      <c r="R14" s="666"/>
      <c r="S14" s="686"/>
      <c r="T14" s="683"/>
      <c r="U14" s="684"/>
      <c r="V14" s="672"/>
      <c r="W14" s="682"/>
      <c r="X14" s="683"/>
      <c r="Y14" s="684"/>
      <c r="Z14" s="685"/>
      <c r="AA14" s="683"/>
      <c r="AB14" s="683"/>
      <c r="AC14" s="683"/>
      <c r="AD14" s="684"/>
      <c r="AE14" s="666"/>
      <c r="AF14" s="686"/>
      <c r="AG14" s="683"/>
      <c r="AH14" s="684"/>
      <c r="AI14" s="672"/>
    </row>
    <row r="15" spans="1:35">
      <c r="A15" s="88"/>
      <c r="B15" s="708"/>
      <c r="C15" s="715"/>
      <c r="D15" s="715"/>
      <c r="E15" s="715"/>
      <c r="F15" s="715"/>
      <c r="G15" s="715"/>
      <c r="H15" s="715"/>
      <c r="I15" s="716"/>
      <c r="J15" s="682"/>
      <c r="K15" s="683"/>
      <c r="L15" s="684"/>
      <c r="M15" s="685"/>
      <c r="N15" s="683"/>
      <c r="O15" s="683"/>
      <c r="P15" s="683"/>
      <c r="Q15" s="684"/>
      <c r="R15" s="667"/>
      <c r="S15" s="686"/>
      <c r="T15" s="683"/>
      <c r="U15" s="684"/>
      <c r="V15" s="673"/>
      <c r="W15" s="682"/>
      <c r="X15" s="683"/>
      <c r="Y15" s="684"/>
      <c r="Z15" s="685"/>
      <c r="AA15" s="683"/>
      <c r="AB15" s="683"/>
      <c r="AC15" s="683"/>
      <c r="AD15" s="684"/>
      <c r="AE15" s="667"/>
      <c r="AF15" s="686"/>
      <c r="AG15" s="683"/>
      <c r="AH15" s="684"/>
      <c r="AI15" s="673"/>
    </row>
    <row r="16" spans="1:35">
      <c r="A16" s="88"/>
      <c r="B16" s="707">
        <v>3</v>
      </c>
      <c r="C16" s="714" t="str" cm="1">
        <f t="array" aca="1" ref="C16" ca="1">IFERROR(IF(INDIRECT("対策個票"&amp;B16&amp;"!$D$5")=0,"",INDIRECT("対策個票"&amp;B16&amp;"!$D$5")),"")</f>
        <v>－</v>
      </c>
      <c r="D16" s="715" t="str" cm="1">
        <f t="array" aca="1" ref="D16" ca="1">IFERROR(IF(INDIRECT("対策個票"&amp;B16&amp;"!$f$11")=0,"",INDIRECT("対策個票"&amp;B16&amp;"!$f$11")),"-")</f>
        <v/>
      </c>
      <c r="E16" s="715"/>
      <c r="F16" s="715"/>
      <c r="G16" s="715" t="str" cm="1">
        <f t="array" aca="1" ref="G16" ca="1">IFERROR(IF(INDIRECT("対策個票"&amp;B16&amp;"!$f$15")=0,"",INDIRECT("対策個票"&amp;B16&amp;"!$f$15")),"-")</f>
        <v/>
      </c>
      <c r="H16" s="715"/>
      <c r="I16" s="716"/>
      <c r="J16" s="682"/>
      <c r="K16" s="683"/>
      <c r="L16" s="684"/>
      <c r="M16" s="685"/>
      <c r="N16" s="683"/>
      <c r="O16" s="683"/>
      <c r="P16" s="683"/>
      <c r="Q16" s="684"/>
      <c r="R16" s="665"/>
      <c r="S16" s="686"/>
      <c r="T16" s="683"/>
      <c r="U16" s="684"/>
      <c r="V16" s="671"/>
      <c r="W16" s="682"/>
      <c r="X16" s="683"/>
      <c r="Y16" s="684"/>
      <c r="Z16" s="685"/>
      <c r="AA16" s="683"/>
      <c r="AB16" s="683"/>
      <c r="AC16" s="683"/>
      <c r="AD16" s="684"/>
      <c r="AE16" s="665"/>
      <c r="AF16" s="686"/>
      <c r="AG16" s="683"/>
      <c r="AH16" s="684"/>
      <c r="AI16" s="671"/>
    </row>
    <row r="17" spans="1:35">
      <c r="A17" s="88"/>
      <c r="B17" s="708"/>
      <c r="C17" s="715"/>
      <c r="D17" s="715"/>
      <c r="E17" s="715"/>
      <c r="F17" s="715"/>
      <c r="G17" s="715"/>
      <c r="H17" s="715"/>
      <c r="I17" s="716"/>
      <c r="J17" s="682"/>
      <c r="K17" s="683"/>
      <c r="L17" s="684"/>
      <c r="M17" s="685"/>
      <c r="N17" s="683"/>
      <c r="O17" s="683"/>
      <c r="P17" s="683"/>
      <c r="Q17" s="684"/>
      <c r="R17" s="666"/>
      <c r="S17" s="686"/>
      <c r="T17" s="683"/>
      <c r="U17" s="684"/>
      <c r="V17" s="672"/>
      <c r="W17" s="682"/>
      <c r="X17" s="683"/>
      <c r="Y17" s="684"/>
      <c r="Z17" s="685"/>
      <c r="AA17" s="683"/>
      <c r="AB17" s="683"/>
      <c r="AC17" s="683"/>
      <c r="AD17" s="684"/>
      <c r="AE17" s="666"/>
      <c r="AF17" s="686"/>
      <c r="AG17" s="683"/>
      <c r="AH17" s="684"/>
      <c r="AI17" s="672"/>
    </row>
    <row r="18" spans="1:35">
      <c r="A18" s="88"/>
      <c r="B18" s="708"/>
      <c r="C18" s="715"/>
      <c r="D18" s="715"/>
      <c r="E18" s="715"/>
      <c r="F18" s="715"/>
      <c r="G18" s="715"/>
      <c r="H18" s="715"/>
      <c r="I18" s="716"/>
      <c r="J18" s="682"/>
      <c r="K18" s="683"/>
      <c r="L18" s="684"/>
      <c r="M18" s="685"/>
      <c r="N18" s="683"/>
      <c r="O18" s="683"/>
      <c r="P18" s="683"/>
      <c r="Q18" s="684"/>
      <c r="R18" s="666"/>
      <c r="S18" s="686"/>
      <c r="T18" s="683"/>
      <c r="U18" s="684"/>
      <c r="V18" s="672"/>
      <c r="W18" s="682"/>
      <c r="X18" s="683"/>
      <c r="Y18" s="684"/>
      <c r="Z18" s="685"/>
      <c r="AA18" s="683"/>
      <c r="AB18" s="683"/>
      <c r="AC18" s="683"/>
      <c r="AD18" s="684"/>
      <c r="AE18" s="666"/>
      <c r="AF18" s="686"/>
      <c r="AG18" s="683"/>
      <c r="AH18" s="684"/>
      <c r="AI18" s="672"/>
    </row>
    <row r="19" spans="1:35">
      <c r="A19" s="88"/>
      <c r="B19" s="708"/>
      <c r="C19" s="715"/>
      <c r="D19" s="715"/>
      <c r="E19" s="715"/>
      <c r="F19" s="715"/>
      <c r="G19" s="715"/>
      <c r="H19" s="715"/>
      <c r="I19" s="716"/>
      <c r="J19" s="682"/>
      <c r="K19" s="683"/>
      <c r="L19" s="684"/>
      <c r="M19" s="685"/>
      <c r="N19" s="683"/>
      <c r="O19" s="683"/>
      <c r="P19" s="683"/>
      <c r="Q19" s="684"/>
      <c r="R19" s="666"/>
      <c r="S19" s="686"/>
      <c r="T19" s="683"/>
      <c r="U19" s="684"/>
      <c r="V19" s="672"/>
      <c r="W19" s="682"/>
      <c r="X19" s="683"/>
      <c r="Y19" s="684"/>
      <c r="Z19" s="685"/>
      <c r="AA19" s="683"/>
      <c r="AB19" s="683"/>
      <c r="AC19" s="683"/>
      <c r="AD19" s="684"/>
      <c r="AE19" s="666"/>
      <c r="AF19" s="686"/>
      <c r="AG19" s="683"/>
      <c r="AH19" s="684"/>
      <c r="AI19" s="672"/>
    </row>
    <row r="20" spans="1:35">
      <c r="A20" s="88"/>
      <c r="B20" s="708"/>
      <c r="C20" s="715"/>
      <c r="D20" s="715"/>
      <c r="E20" s="715"/>
      <c r="F20" s="715"/>
      <c r="G20" s="715"/>
      <c r="H20" s="715"/>
      <c r="I20" s="716"/>
      <c r="J20" s="682"/>
      <c r="K20" s="683"/>
      <c r="L20" s="684"/>
      <c r="M20" s="685"/>
      <c r="N20" s="683"/>
      <c r="O20" s="683"/>
      <c r="P20" s="683"/>
      <c r="Q20" s="684"/>
      <c r="R20" s="667"/>
      <c r="S20" s="686"/>
      <c r="T20" s="683"/>
      <c r="U20" s="684"/>
      <c r="V20" s="673"/>
      <c r="W20" s="682"/>
      <c r="X20" s="683"/>
      <c r="Y20" s="684"/>
      <c r="Z20" s="685"/>
      <c r="AA20" s="683"/>
      <c r="AB20" s="683"/>
      <c r="AC20" s="683"/>
      <c r="AD20" s="684"/>
      <c r="AE20" s="667"/>
      <c r="AF20" s="686"/>
      <c r="AG20" s="683"/>
      <c r="AH20" s="684"/>
      <c r="AI20" s="673"/>
    </row>
    <row r="21" spans="1:35">
      <c r="A21" s="88"/>
      <c r="B21" s="707">
        <v>4</v>
      </c>
      <c r="C21" s="714" t="str" cm="1">
        <f t="array" aca="1" ref="C21" ca="1">IFERROR(IF(INDIRECT("対策個票"&amp;B21&amp;"!$D$5")=0,"",INDIRECT("対策個票"&amp;B21&amp;"!$D$5")),"")</f>
        <v>－</v>
      </c>
      <c r="D21" s="715" t="str" cm="1">
        <f t="array" aca="1" ref="D21" ca="1">IFERROR(IF(INDIRECT("対策個票"&amp;B21&amp;"!$f$11")=0,"",INDIRECT("対策個票"&amp;B21&amp;"!$f$11")),"-")</f>
        <v/>
      </c>
      <c r="E21" s="715"/>
      <c r="F21" s="715"/>
      <c r="G21" s="715" t="str" cm="1">
        <f t="array" aca="1" ref="G21" ca="1">IFERROR(IF(INDIRECT("対策個票"&amp;B21&amp;"!$f$15")=0,"",INDIRECT("対策個票"&amp;B21&amp;"!$f$15")),"-")</f>
        <v/>
      </c>
      <c r="H21" s="715"/>
      <c r="I21" s="716"/>
      <c r="J21" s="682"/>
      <c r="K21" s="683"/>
      <c r="L21" s="684"/>
      <c r="M21" s="685"/>
      <c r="N21" s="683"/>
      <c r="O21" s="683"/>
      <c r="P21" s="683"/>
      <c r="Q21" s="684"/>
      <c r="R21" s="665"/>
      <c r="S21" s="686"/>
      <c r="T21" s="683"/>
      <c r="U21" s="684"/>
      <c r="V21" s="671"/>
      <c r="W21" s="682"/>
      <c r="X21" s="683"/>
      <c r="Y21" s="684"/>
      <c r="Z21" s="685"/>
      <c r="AA21" s="683"/>
      <c r="AB21" s="683"/>
      <c r="AC21" s="683"/>
      <c r="AD21" s="684"/>
      <c r="AE21" s="665"/>
      <c r="AF21" s="686"/>
      <c r="AG21" s="683"/>
      <c r="AH21" s="684"/>
      <c r="AI21" s="671"/>
    </row>
    <row r="22" spans="1:35">
      <c r="A22" s="88"/>
      <c r="B22" s="708"/>
      <c r="C22" s="715"/>
      <c r="D22" s="715"/>
      <c r="E22" s="715"/>
      <c r="F22" s="715"/>
      <c r="G22" s="715"/>
      <c r="H22" s="715"/>
      <c r="I22" s="716"/>
      <c r="J22" s="682"/>
      <c r="K22" s="683"/>
      <c r="L22" s="684"/>
      <c r="M22" s="685"/>
      <c r="N22" s="683"/>
      <c r="O22" s="683"/>
      <c r="P22" s="683"/>
      <c r="Q22" s="684"/>
      <c r="R22" s="666"/>
      <c r="S22" s="686"/>
      <c r="T22" s="683"/>
      <c r="U22" s="684"/>
      <c r="V22" s="672"/>
      <c r="W22" s="682"/>
      <c r="X22" s="683"/>
      <c r="Y22" s="684"/>
      <c r="Z22" s="685"/>
      <c r="AA22" s="683"/>
      <c r="AB22" s="683"/>
      <c r="AC22" s="683"/>
      <c r="AD22" s="684"/>
      <c r="AE22" s="666"/>
      <c r="AF22" s="686"/>
      <c r="AG22" s="683"/>
      <c r="AH22" s="684"/>
      <c r="AI22" s="672"/>
    </row>
    <row r="23" spans="1:35">
      <c r="A23" s="88"/>
      <c r="B23" s="708"/>
      <c r="C23" s="715"/>
      <c r="D23" s="715"/>
      <c r="E23" s="715"/>
      <c r="F23" s="715"/>
      <c r="G23" s="715"/>
      <c r="H23" s="715"/>
      <c r="I23" s="716"/>
      <c r="J23" s="682"/>
      <c r="K23" s="683"/>
      <c r="L23" s="684"/>
      <c r="M23" s="685"/>
      <c r="N23" s="683"/>
      <c r="O23" s="683"/>
      <c r="P23" s="683"/>
      <c r="Q23" s="684"/>
      <c r="R23" s="666"/>
      <c r="S23" s="686"/>
      <c r="T23" s="683"/>
      <c r="U23" s="684"/>
      <c r="V23" s="672"/>
      <c r="W23" s="682"/>
      <c r="X23" s="683"/>
      <c r="Y23" s="684"/>
      <c r="Z23" s="685"/>
      <c r="AA23" s="683"/>
      <c r="AB23" s="683"/>
      <c r="AC23" s="683"/>
      <c r="AD23" s="684"/>
      <c r="AE23" s="666"/>
      <c r="AF23" s="686"/>
      <c r="AG23" s="683"/>
      <c r="AH23" s="684"/>
      <c r="AI23" s="672"/>
    </row>
    <row r="24" spans="1:35">
      <c r="A24" s="88"/>
      <c r="B24" s="708"/>
      <c r="C24" s="715"/>
      <c r="D24" s="715"/>
      <c r="E24" s="715"/>
      <c r="F24" s="715"/>
      <c r="G24" s="715"/>
      <c r="H24" s="715"/>
      <c r="I24" s="716"/>
      <c r="J24" s="682"/>
      <c r="K24" s="683"/>
      <c r="L24" s="684"/>
      <c r="M24" s="685"/>
      <c r="N24" s="683"/>
      <c r="O24" s="683"/>
      <c r="P24" s="683"/>
      <c r="Q24" s="684"/>
      <c r="R24" s="666"/>
      <c r="S24" s="686"/>
      <c r="T24" s="683"/>
      <c r="U24" s="684"/>
      <c r="V24" s="672"/>
      <c r="W24" s="682"/>
      <c r="X24" s="683"/>
      <c r="Y24" s="684"/>
      <c r="Z24" s="685"/>
      <c r="AA24" s="683"/>
      <c r="AB24" s="683"/>
      <c r="AC24" s="683"/>
      <c r="AD24" s="684"/>
      <c r="AE24" s="666"/>
      <c r="AF24" s="686"/>
      <c r="AG24" s="683"/>
      <c r="AH24" s="684"/>
      <c r="AI24" s="672"/>
    </row>
    <row r="25" spans="1:35">
      <c r="A25" s="88"/>
      <c r="B25" s="708"/>
      <c r="C25" s="715"/>
      <c r="D25" s="715"/>
      <c r="E25" s="715"/>
      <c r="F25" s="715"/>
      <c r="G25" s="715"/>
      <c r="H25" s="715"/>
      <c r="I25" s="716"/>
      <c r="J25" s="682"/>
      <c r="K25" s="683"/>
      <c r="L25" s="684"/>
      <c r="M25" s="685"/>
      <c r="N25" s="683"/>
      <c r="O25" s="683"/>
      <c r="P25" s="683"/>
      <c r="Q25" s="684"/>
      <c r="R25" s="667"/>
      <c r="S25" s="686"/>
      <c r="T25" s="683"/>
      <c r="U25" s="684"/>
      <c r="V25" s="673"/>
      <c r="W25" s="682"/>
      <c r="X25" s="683"/>
      <c r="Y25" s="684"/>
      <c r="Z25" s="685"/>
      <c r="AA25" s="683"/>
      <c r="AB25" s="683"/>
      <c r="AC25" s="683"/>
      <c r="AD25" s="684"/>
      <c r="AE25" s="667"/>
      <c r="AF25" s="686"/>
      <c r="AG25" s="683"/>
      <c r="AH25" s="684"/>
      <c r="AI25" s="673"/>
    </row>
    <row r="26" spans="1:35">
      <c r="A26" s="88"/>
      <c r="B26" s="707">
        <v>5</v>
      </c>
      <c r="C26" s="714" t="str" cm="1">
        <f t="array" aca="1" ref="C26" ca="1">IFERROR(IF(INDIRECT("対策個票"&amp;B26&amp;"!$D$5")=0,"",INDIRECT("対策個票"&amp;B26&amp;"!$D$5")),"")</f>
        <v>－</v>
      </c>
      <c r="D26" s="715" t="str" cm="1">
        <f t="array" aca="1" ref="D26" ca="1">IFERROR(IF(INDIRECT("対策個票"&amp;B26&amp;"!$f$11")=0,"",INDIRECT("対策個票"&amp;B26&amp;"!$f$11")),"-")</f>
        <v/>
      </c>
      <c r="E26" s="715"/>
      <c r="F26" s="715"/>
      <c r="G26" s="715" t="str" cm="1">
        <f t="array" aca="1" ref="G26" ca="1">IFERROR(IF(INDIRECT("対策個票"&amp;B26&amp;"!$f$15")=0,"",INDIRECT("対策個票"&amp;B26&amp;"!$f$15")),"-")</f>
        <v/>
      </c>
      <c r="H26" s="715"/>
      <c r="I26" s="716"/>
      <c r="J26" s="682"/>
      <c r="K26" s="683"/>
      <c r="L26" s="684"/>
      <c r="M26" s="685"/>
      <c r="N26" s="683"/>
      <c r="O26" s="683"/>
      <c r="P26" s="683"/>
      <c r="Q26" s="684"/>
      <c r="R26" s="665"/>
      <c r="S26" s="686"/>
      <c r="T26" s="683"/>
      <c r="U26" s="684"/>
      <c r="V26" s="671"/>
      <c r="W26" s="682"/>
      <c r="X26" s="683"/>
      <c r="Y26" s="684"/>
      <c r="Z26" s="685"/>
      <c r="AA26" s="683"/>
      <c r="AB26" s="683"/>
      <c r="AC26" s="683"/>
      <c r="AD26" s="684"/>
      <c r="AE26" s="665"/>
      <c r="AF26" s="686"/>
      <c r="AG26" s="683"/>
      <c r="AH26" s="684"/>
      <c r="AI26" s="671"/>
    </row>
    <row r="27" spans="1:35">
      <c r="A27" s="88"/>
      <c r="B27" s="708"/>
      <c r="C27" s="715"/>
      <c r="D27" s="715"/>
      <c r="E27" s="715"/>
      <c r="F27" s="715"/>
      <c r="G27" s="715"/>
      <c r="H27" s="715"/>
      <c r="I27" s="716"/>
      <c r="J27" s="682"/>
      <c r="K27" s="683"/>
      <c r="L27" s="684"/>
      <c r="M27" s="685"/>
      <c r="N27" s="683"/>
      <c r="O27" s="683"/>
      <c r="P27" s="683"/>
      <c r="Q27" s="684"/>
      <c r="R27" s="666"/>
      <c r="S27" s="686"/>
      <c r="T27" s="683"/>
      <c r="U27" s="684"/>
      <c r="V27" s="672"/>
      <c r="W27" s="682"/>
      <c r="X27" s="683"/>
      <c r="Y27" s="684"/>
      <c r="Z27" s="685"/>
      <c r="AA27" s="683"/>
      <c r="AB27" s="683"/>
      <c r="AC27" s="683"/>
      <c r="AD27" s="684"/>
      <c r="AE27" s="666"/>
      <c r="AF27" s="686"/>
      <c r="AG27" s="683"/>
      <c r="AH27" s="684"/>
      <c r="AI27" s="672"/>
    </row>
    <row r="28" spans="1:35">
      <c r="A28" s="88"/>
      <c r="B28" s="708"/>
      <c r="C28" s="715"/>
      <c r="D28" s="715"/>
      <c r="E28" s="715"/>
      <c r="F28" s="715"/>
      <c r="G28" s="715"/>
      <c r="H28" s="715"/>
      <c r="I28" s="716"/>
      <c r="J28" s="682"/>
      <c r="K28" s="683"/>
      <c r="L28" s="684"/>
      <c r="M28" s="685"/>
      <c r="N28" s="683"/>
      <c r="O28" s="683"/>
      <c r="P28" s="683"/>
      <c r="Q28" s="684"/>
      <c r="R28" s="666"/>
      <c r="S28" s="686"/>
      <c r="T28" s="683"/>
      <c r="U28" s="684"/>
      <c r="V28" s="672"/>
      <c r="W28" s="682"/>
      <c r="X28" s="683"/>
      <c r="Y28" s="684"/>
      <c r="Z28" s="685"/>
      <c r="AA28" s="683"/>
      <c r="AB28" s="683"/>
      <c r="AC28" s="683"/>
      <c r="AD28" s="684"/>
      <c r="AE28" s="666"/>
      <c r="AF28" s="686"/>
      <c r="AG28" s="683"/>
      <c r="AH28" s="684"/>
      <c r="AI28" s="672"/>
    </row>
    <row r="29" spans="1:35">
      <c r="A29" s="88"/>
      <c r="B29" s="708"/>
      <c r="C29" s="715"/>
      <c r="D29" s="715"/>
      <c r="E29" s="715"/>
      <c r="F29" s="715"/>
      <c r="G29" s="715"/>
      <c r="H29" s="715"/>
      <c r="I29" s="716"/>
      <c r="J29" s="682"/>
      <c r="K29" s="683"/>
      <c r="L29" s="684"/>
      <c r="M29" s="685"/>
      <c r="N29" s="683"/>
      <c r="O29" s="683"/>
      <c r="P29" s="683"/>
      <c r="Q29" s="684"/>
      <c r="R29" s="666"/>
      <c r="S29" s="686"/>
      <c r="T29" s="683"/>
      <c r="U29" s="684"/>
      <c r="V29" s="672"/>
      <c r="W29" s="682"/>
      <c r="X29" s="683"/>
      <c r="Y29" s="684"/>
      <c r="Z29" s="685"/>
      <c r="AA29" s="683"/>
      <c r="AB29" s="683"/>
      <c r="AC29" s="683"/>
      <c r="AD29" s="684"/>
      <c r="AE29" s="666"/>
      <c r="AF29" s="686"/>
      <c r="AG29" s="683"/>
      <c r="AH29" s="684"/>
      <c r="AI29" s="672"/>
    </row>
    <row r="30" spans="1:35">
      <c r="A30" s="88"/>
      <c r="B30" s="708"/>
      <c r="C30" s="715"/>
      <c r="D30" s="715"/>
      <c r="E30" s="715"/>
      <c r="F30" s="715"/>
      <c r="G30" s="715"/>
      <c r="H30" s="715"/>
      <c r="I30" s="716"/>
      <c r="J30" s="682"/>
      <c r="K30" s="683"/>
      <c r="L30" s="684"/>
      <c r="M30" s="685"/>
      <c r="N30" s="683"/>
      <c r="O30" s="683"/>
      <c r="P30" s="683"/>
      <c r="Q30" s="684"/>
      <c r="R30" s="667"/>
      <c r="S30" s="686"/>
      <c r="T30" s="683"/>
      <c r="U30" s="684"/>
      <c r="V30" s="673"/>
      <c r="W30" s="682"/>
      <c r="X30" s="683"/>
      <c r="Y30" s="684"/>
      <c r="Z30" s="685"/>
      <c r="AA30" s="683"/>
      <c r="AB30" s="683"/>
      <c r="AC30" s="683"/>
      <c r="AD30" s="684"/>
      <c r="AE30" s="667"/>
      <c r="AF30" s="686"/>
      <c r="AG30" s="683"/>
      <c r="AH30" s="684"/>
      <c r="AI30" s="673"/>
    </row>
    <row r="31" spans="1:35">
      <c r="A31" s="88"/>
      <c r="B31" s="711">
        <v>6</v>
      </c>
      <c r="C31" s="733" t="str" cm="1">
        <f t="array" aca="1" ref="C31" ca="1">IFERROR(IF(INDIRECT("対策個票"&amp;B31&amp;"!$D$5")=0,"",INDIRECT("対策個票"&amp;B31&amp;"!$D$5")),"")</f>
        <v>－</v>
      </c>
      <c r="D31" s="717" t="str" cm="1">
        <f t="array" aca="1" ref="D31" ca="1">IFERROR(IF(INDIRECT("対策個票"&amp;B31&amp;"!$f$11")=0,"",INDIRECT("対策個票"&amp;B31&amp;"!$f$11")),"-")</f>
        <v/>
      </c>
      <c r="E31" s="718"/>
      <c r="F31" s="719"/>
      <c r="G31" s="717" t="str" cm="1">
        <f t="array" aca="1" ref="G31" ca="1">IFERROR(IF(INDIRECT("対策個票"&amp;B31&amp;"!$f$15")=0,"",INDIRECT("対策個票"&amp;B31&amp;"!$f$15")),"-")</f>
        <v/>
      </c>
      <c r="H31" s="718"/>
      <c r="I31" s="726"/>
      <c r="J31" s="650"/>
      <c r="K31" s="651"/>
      <c r="L31" s="651"/>
      <c r="M31" s="656"/>
      <c r="N31" s="651"/>
      <c r="O31" s="657"/>
      <c r="P31" s="662"/>
      <c r="Q31" s="651"/>
      <c r="R31" s="665"/>
      <c r="S31" s="668"/>
      <c r="T31" s="662"/>
      <c r="U31" s="651"/>
      <c r="V31" s="671"/>
      <c r="W31" s="650"/>
      <c r="X31" s="651"/>
      <c r="Y31" s="651"/>
      <c r="Z31" s="656"/>
      <c r="AA31" s="651"/>
      <c r="AB31" s="657"/>
      <c r="AC31" s="662"/>
      <c r="AD31" s="651"/>
      <c r="AE31" s="665"/>
      <c r="AF31" s="668"/>
      <c r="AG31" s="662"/>
      <c r="AH31" s="651"/>
      <c r="AI31" s="671"/>
    </row>
    <row r="32" spans="1:35">
      <c r="A32" s="88"/>
      <c r="B32" s="712"/>
      <c r="C32" s="734"/>
      <c r="D32" s="720"/>
      <c r="E32" s="721"/>
      <c r="F32" s="722"/>
      <c r="G32" s="720"/>
      <c r="H32" s="721"/>
      <c r="I32" s="727"/>
      <c r="J32" s="652"/>
      <c r="K32" s="653"/>
      <c r="L32" s="653"/>
      <c r="M32" s="658"/>
      <c r="N32" s="653"/>
      <c r="O32" s="659"/>
      <c r="P32" s="663"/>
      <c r="Q32" s="653"/>
      <c r="R32" s="666"/>
      <c r="S32" s="669"/>
      <c r="T32" s="663"/>
      <c r="U32" s="653"/>
      <c r="V32" s="672"/>
      <c r="W32" s="652"/>
      <c r="X32" s="653"/>
      <c r="Y32" s="653"/>
      <c r="Z32" s="658"/>
      <c r="AA32" s="653"/>
      <c r="AB32" s="659"/>
      <c r="AC32" s="663"/>
      <c r="AD32" s="653"/>
      <c r="AE32" s="666"/>
      <c r="AF32" s="669"/>
      <c r="AG32" s="663"/>
      <c r="AH32" s="653"/>
      <c r="AI32" s="672"/>
    </row>
    <row r="33" spans="1:35">
      <c r="A33" s="88"/>
      <c r="B33" s="712"/>
      <c r="C33" s="734"/>
      <c r="D33" s="720"/>
      <c r="E33" s="721"/>
      <c r="F33" s="722"/>
      <c r="G33" s="720"/>
      <c r="H33" s="721"/>
      <c r="I33" s="727"/>
      <c r="J33" s="652"/>
      <c r="K33" s="653"/>
      <c r="L33" s="653"/>
      <c r="M33" s="658"/>
      <c r="N33" s="653"/>
      <c r="O33" s="659"/>
      <c r="P33" s="663"/>
      <c r="Q33" s="653"/>
      <c r="R33" s="666"/>
      <c r="S33" s="669"/>
      <c r="T33" s="663"/>
      <c r="U33" s="653"/>
      <c r="V33" s="672"/>
      <c r="W33" s="652"/>
      <c r="X33" s="653"/>
      <c r="Y33" s="653"/>
      <c r="Z33" s="658"/>
      <c r="AA33" s="653"/>
      <c r="AB33" s="659"/>
      <c r="AC33" s="663"/>
      <c r="AD33" s="653"/>
      <c r="AE33" s="666"/>
      <c r="AF33" s="669"/>
      <c r="AG33" s="663"/>
      <c r="AH33" s="653"/>
      <c r="AI33" s="672"/>
    </row>
    <row r="34" spans="1:35">
      <c r="A34" s="88"/>
      <c r="B34" s="713"/>
      <c r="C34" s="735"/>
      <c r="D34" s="723"/>
      <c r="E34" s="724"/>
      <c r="F34" s="725"/>
      <c r="G34" s="723"/>
      <c r="H34" s="724"/>
      <c r="I34" s="728"/>
      <c r="J34" s="654"/>
      <c r="K34" s="655"/>
      <c r="L34" s="655"/>
      <c r="M34" s="660"/>
      <c r="N34" s="655"/>
      <c r="O34" s="661"/>
      <c r="P34" s="664"/>
      <c r="Q34" s="655"/>
      <c r="R34" s="667"/>
      <c r="S34" s="670"/>
      <c r="T34" s="664"/>
      <c r="U34" s="655"/>
      <c r="V34" s="673"/>
      <c r="W34" s="654"/>
      <c r="X34" s="655"/>
      <c r="Y34" s="655"/>
      <c r="Z34" s="660"/>
      <c r="AA34" s="655"/>
      <c r="AB34" s="661"/>
      <c r="AC34" s="664"/>
      <c r="AD34" s="655"/>
      <c r="AE34" s="667"/>
      <c r="AF34" s="670"/>
      <c r="AG34" s="664"/>
      <c r="AH34" s="655"/>
      <c r="AI34" s="673"/>
    </row>
    <row r="35" spans="1:35">
      <c r="A35" s="88"/>
      <c r="B35" s="711">
        <v>7</v>
      </c>
      <c r="C35" s="733" t="str" cm="1">
        <f t="array" aca="1" ref="C35" ca="1">IFERROR(IF(INDIRECT("対策個票"&amp;B35&amp;"!$D$5")=0,"",INDIRECT("対策個票"&amp;B35&amp;"!$D$5")),"")</f>
        <v>－</v>
      </c>
      <c r="D35" s="717" t="str" cm="1">
        <f t="array" aca="1" ref="D35" ca="1">IFERROR(IF(INDIRECT("対策個票"&amp;B35&amp;"!$f$11")=0,"",INDIRECT("対策個票"&amp;B35&amp;"!$f$11")),"-")</f>
        <v/>
      </c>
      <c r="E35" s="718"/>
      <c r="F35" s="719"/>
      <c r="G35" s="717" t="str" cm="1">
        <f t="array" aca="1" ref="G35" ca="1">IFERROR(IF(INDIRECT("対策個票"&amp;B35&amp;"!$f$15")=0,"",INDIRECT("対策個票"&amp;B35&amp;"!$f$15")),"-")</f>
        <v/>
      </c>
      <c r="H35" s="718"/>
      <c r="I35" s="726"/>
      <c r="J35" s="650"/>
      <c r="K35" s="651"/>
      <c r="L35" s="651"/>
      <c r="M35" s="656"/>
      <c r="N35" s="651"/>
      <c r="O35" s="657"/>
      <c r="P35" s="662"/>
      <c r="Q35" s="651"/>
      <c r="R35" s="665"/>
      <c r="S35" s="668"/>
      <c r="T35" s="662"/>
      <c r="U35" s="651"/>
      <c r="V35" s="671"/>
      <c r="W35" s="650"/>
      <c r="X35" s="651"/>
      <c r="Y35" s="651"/>
      <c r="Z35" s="656"/>
      <c r="AA35" s="651"/>
      <c r="AB35" s="657"/>
      <c r="AC35" s="662"/>
      <c r="AD35" s="651"/>
      <c r="AE35" s="665"/>
      <c r="AF35" s="668"/>
      <c r="AG35" s="662"/>
      <c r="AH35" s="651"/>
      <c r="AI35" s="671"/>
    </row>
    <row r="36" spans="1:35">
      <c r="A36" s="88"/>
      <c r="B36" s="712"/>
      <c r="C36" s="734"/>
      <c r="D36" s="720"/>
      <c r="E36" s="721"/>
      <c r="F36" s="722"/>
      <c r="G36" s="720"/>
      <c r="H36" s="721"/>
      <c r="I36" s="727"/>
      <c r="J36" s="652"/>
      <c r="K36" s="653"/>
      <c r="L36" s="653"/>
      <c r="M36" s="658"/>
      <c r="N36" s="653"/>
      <c r="O36" s="659"/>
      <c r="P36" s="663"/>
      <c r="Q36" s="653"/>
      <c r="R36" s="666"/>
      <c r="S36" s="669"/>
      <c r="T36" s="663"/>
      <c r="U36" s="653"/>
      <c r="V36" s="672"/>
      <c r="W36" s="652"/>
      <c r="X36" s="653"/>
      <c r="Y36" s="653"/>
      <c r="Z36" s="658"/>
      <c r="AA36" s="653"/>
      <c r="AB36" s="659"/>
      <c r="AC36" s="663"/>
      <c r="AD36" s="653"/>
      <c r="AE36" s="666"/>
      <c r="AF36" s="669"/>
      <c r="AG36" s="663"/>
      <c r="AH36" s="653"/>
      <c r="AI36" s="672"/>
    </row>
    <row r="37" spans="1:35">
      <c r="A37" s="88"/>
      <c r="B37" s="712"/>
      <c r="C37" s="734"/>
      <c r="D37" s="720"/>
      <c r="E37" s="721"/>
      <c r="F37" s="722"/>
      <c r="G37" s="720"/>
      <c r="H37" s="721"/>
      <c r="I37" s="727"/>
      <c r="J37" s="652"/>
      <c r="K37" s="653"/>
      <c r="L37" s="653"/>
      <c r="M37" s="658"/>
      <c r="N37" s="653"/>
      <c r="O37" s="659"/>
      <c r="P37" s="663"/>
      <c r="Q37" s="653"/>
      <c r="R37" s="666"/>
      <c r="S37" s="669"/>
      <c r="T37" s="663"/>
      <c r="U37" s="653"/>
      <c r="V37" s="672"/>
      <c r="W37" s="652"/>
      <c r="X37" s="653"/>
      <c r="Y37" s="653"/>
      <c r="Z37" s="658"/>
      <c r="AA37" s="653"/>
      <c r="AB37" s="659"/>
      <c r="AC37" s="663"/>
      <c r="AD37" s="653"/>
      <c r="AE37" s="666"/>
      <c r="AF37" s="669"/>
      <c r="AG37" s="663"/>
      <c r="AH37" s="653"/>
      <c r="AI37" s="672"/>
    </row>
    <row r="38" spans="1:35">
      <c r="A38" s="88"/>
      <c r="B38" s="713"/>
      <c r="C38" s="735"/>
      <c r="D38" s="723"/>
      <c r="E38" s="724"/>
      <c r="F38" s="725"/>
      <c r="G38" s="723"/>
      <c r="H38" s="724"/>
      <c r="I38" s="728"/>
      <c r="J38" s="654"/>
      <c r="K38" s="655"/>
      <c r="L38" s="655"/>
      <c r="M38" s="660"/>
      <c r="N38" s="655"/>
      <c r="O38" s="661"/>
      <c r="P38" s="664"/>
      <c r="Q38" s="655"/>
      <c r="R38" s="667"/>
      <c r="S38" s="670"/>
      <c r="T38" s="664"/>
      <c r="U38" s="655"/>
      <c r="V38" s="673"/>
      <c r="W38" s="654"/>
      <c r="X38" s="655"/>
      <c r="Y38" s="655"/>
      <c r="Z38" s="660"/>
      <c r="AA38" s="655"/>
      <c r="AB38" s="661"/>
      <c r="AC38" s="664"/>
      <c r="AD38" s="655"/>
      <c r="AE38" s="667"/>
      <c r="AF38" s="670"/>
      <c r="AG38" s="664"/>
      <c r="AH38" s="655"/>
      <c r="AI38" s="673"/>
    </row>
    <row r="39" spans="1:35">
      <c r="A39" s="88"/>
      <c r="B39" s="711">
        <v>8</v>
      </c>
      <c r="C39" s="733" t="str" cm="1">
        <f t="array" aca="1" ref="C39" ca="1">IFERROR(IF(INDIRECT("対策個票"&amp;B39&amp;"!$D$5")=0,"",INDIRECT("対策個票"&amp;B39&amp;"!$D$5")),"")</f>
        <v>－</v>
      </c>
      <c r="D39" s="717" t="str" cm="1">
        <f t="array" aca="1" ref="D39" ca="1">IFERROR(IF(INDIRECT("対策個票"&amp;B39&amp;"!$f$11")=0,"",INDIRECT("対策個票"&amp;B39&amp;"!$f$11")),"-")</f>
        <v/>
      </c>
      <c r="E39" s="718"/>
      <c r="F39" s="719"/>
      <c r="G39" s="717" t="str" cm="1">
        <f t="array" aca="1" ref="G39" ca="1">IFERROR(IF(INDIRECT("対策個票"&amp;B39&amp;"!$f$15")=0,"",INDIRECT("対策個票"&amp;B39&amp;"!$f$15")),"-")</f>
        <v/>
      </c>
      <c r="H39" s="718"/>
      <c r="I39" s="726"/>
      <c r="J39" s="650"/>
      <c r="K39" s="651"/>
      <c r="L39" s="651"/>
      <c r="M39" s="656"/>
      <c r="N39" s="651"/>
      <c r="O39" s="657"/>
      <c r="P39" s="662"/>
      <c r="Q39" s="651"/>
      <c r="R39" s="665"/>
      <c r="S39" s="668"/>
      <c r="T39" s="662"/>
      <c r="U39" s="651"/>
      <c r="V39" s="671"/>
      <c r="W39" s="650"/>
      <c r="X39" s="651"/>
      <c r="Y39" s="651"/>
      <c r="Z39" s="656"/>
      <c r="AA39" s="651"/>
      <c r="AB39" s="657"/>
      <c r="AC39" s="662"/>
      <c r="AD39" s="651"/>
      <c r="AE39" s="665"/>
      <c r="AF39" s="668"/>
      <c r="AG39" s="662"/>
      <c r="AH39" s="651"/>
      <c r="AI39" s="671"/>
    </row>
    <row r="40" spans="1:35">
      <c r="A40" s="88"/>
      <c r="B40" s="712"/>
      <c r="C40" s="734"/>
      <c r="D40" s="720"/>
      <c r="E40" s="721"/>
      <c r="F40" s="722"/>
      <c r="G40" s="720"/>
      <c r="H40" s="721"/>
      <c r="I40" s="727"/>
      <c r="J40" s="652"/>
      <c r="K40" s="653"/>
      <c r="L40" s="653"/>
      <c r="M40" s="658"/>
      <c r="N40" s="653"/>
      <c r="O40" s="659"/>
      <c r="P40" s="663"/>
      <c r="Q40" s="653"/>
      <c r="R40" s="666"/>
      <c r="S40" s="669"/>
      <c r="T40" s="663"/>
      <c r="U40" s="653"/>
      <c r="V40" s="672"/>
      <c r="W40" s="652"/>
      <c r="X40" s="653"/>
      <c r="Y40" s="653"/>
      <c r="Z40" s="658"/>
      <c r="AA40" s="653"/>
      <c r="AB40" s="659"/>
      <c r="AC40" s="663"/>
      <c r="AD40" s="653"/>
      <c r="AE40" s="666"/>
      <c r="AF40" s="669"/>
      <c r="AG40" s="663"/>
      <c r="AH40" s="653"/>
      <c r="AI40" s="672"/>
    </row>
    <row r="41" spans="1:35">
      <c r="A41" s="88"/>
      <c r="B41" s="712"/>
      <c r="C41" s="734"/>
      <c r="D41" s="720"/>
      <c r="E41" s="721"/>
      <c r="F41" s="722"/>
      <c r="G41" s="720"/>
      <c r="H41" s="721"/>
      <c r="I41" s="727"/>
      <c r="J41" s="652"/>
      <c r="K41" s="653"/>
      <c r="L41" s="653"/>
      <c r="M41" s="658"/>
      <c r="N41" s="653"/>
      <c r="O41" s="659"/>
      <c r="P41" s="663"/>
      <c r="Q41" s="653"/>
      <c r="R41" s="666"/>
      <c r="S41" s="669"/>
      <c r="T41" s="663"/>
      <c r="U41" s="653"/>
      <c r="V41" s="672"/>
      <c r="W41" s="652"/>
      <c r="X41" s="653"/>
      <c r="Y41" s="653"/>
      <c r="Z41" s="658"/>
      <c r="AA41" s="653"/>
      <c r="AB41" s="659"/>
      <c r="AC41" s="663"/>
      <c r="AD41" s="653"/>
      <c r="AE41" s="666"/>
      <c r="AF41" s="669"/>
      <c r="AG41" s="663"/>
      <c r="AH41" s="653"/>
      <c r="AI41" s="672"/>
    </row>
    <row r="42" spans="1:35">
      <c r="A42" s="88"/>
      <c r="B42" s="713"/>
      <c r="C42" s="735"/>
      <c r="D42" s="723"/>
      <c r="E42" s="724"/>
      <c r="F42" s="725"/>
      <c r="G42" s="723"/>
      <c r="H42" s="724"/>
      <c r="I42" s="728"/>
      <c r="J42" s="654"/>
      <c r="K42" s="655"/>
      <c r="L42" s="655"/>
      <c r="M42" s="660"/>
      <c r="N42" s="655"/>
      <c r="O42" s="661"/>
      <c r="P42" s="664"/>
      <c r="Q42" s="655"/>
      <c r="R42" s="667"/>
      <c r="S42" s="670"/>
      <c r="T42" s="664"/>
      <c r="U42" s="655"/>
      <c r="V42" s="673"/>
      <c r="W42" s="654"/>
      <c r="X42" s="655"/>
      <c r="Y42" s="655"/>
      <c r="Z42" s="660"/>
      <c r="AA42" s="655"/>
      <c r="AB42" s="661"/>
      <c r="AC42" s="664"/>
      <c r="AD42" s="655"/>
      <c r="AE42" s="667"/>
      <c r="AF42" s="670"/>
      <c r="AG42" s="664"/>
      <c r="AH42" s="655"/>
      <c r="AI42" s="673"/>
    </row>
    <row r="43" spans="1:35">
      <c r="A43" s="88"/>
      <c r="B43" s="711">
        <v>9</v>
      </c>
      <c r="C43" s="733" t="str" cm="1">
        <f t="array" aca="1" ref="C43" ca="1">IFERROR(IF(INDIRECT("対策個票"&amp;B43&amp;"!$D$5")=0,"",INDIRECT("対策個票"&amp;B43&amp;"!$D$5")),"")</f>
        <v>－</v>
      </c>
      <c r="D43" s="717" t="str" cm="1">
        <f t="array" aca="1" ref="D43" ca="1">IFERROR(IF(INDIRECT("対策個票"&amp;B43&amp;"!$f$11")=0,"",INDIRECT("対策個票"&amp;B43&amp;"!$f$11")),"-")</f>
        <v/>
      </c>
      <c r="E43" s="718"/>
      <c r="F43" s="719"/>
      <c r="G43" s="717" t="str" cm="1">
        <f t="array" aca="1" ref="G43" ca="1">IFERROR(IF(INDIRECT("対策個票"&amp;B43&amp;"!$f$15")=0,"",INDIRECT("対策個票"&amp;B43&amp;"!$f$15")),"-")</f>
        <v/>
      </c>
      <c r="H43" s="718"/>
      <c r="I43" s="726"/>
      <c r="J43" s="650"/>
      <c r="K43" s="651"/>
      <c r="L43" s="651"/>
      <c r="M43" s="656"/>
      <c r="N43" s="651"/>
      <c r="O43" s="657"/>
      <c r="P43" s="662"/>
      <c r="Q43" s="651"/>
      <c r="R43" s="665"/>
      <c r="S43" s="668"/>
      <c r="T43" s="662"/>
      <c r="U43" s="651"/>
      <c r="V43" s="671"/>
      <c r="W43" s="650"/>
      <c r="X43" s="651"/>
      <c r="Y43" s="651"/>
      <c r="Z43" s="656"/>
      <c r="AA43" s="651"/>
      <c r="AB43" s="657"/>
      <c r="AC43" s="662"/>
      <c r="AD43" s="651"/>
      <c r="AE43" s="665"/>
      <c r="AF43" s="668"/>
      <c r="AG43" s="662"/>
      <c r="AH43" s="651"/>
      <c r="AI43" s="671"/>
    </row>
    <row r="44" spans="1:35">
      <c r="A44" s="88"/>
      <c r="B44" s="712"/>
      <c r="C44" s="734"/>
      <c r="D44" s="720"/>
      <c r="E44" s="721"/>
      <c r="F44" s="722"/>
      <c r="G44" s="720"/>
      <c r="H44" s="721"/>
      <c r="I44" s="727"/>
      <c r="J44" s="652"/>
      <c r="K44" s="653"/>
      <c r="L44" s="653"/>
      <c r="M44" s="658"/>
      <c r="N44" s="653"/>
      <c r="O44" s="659"/>
      <c r="P44" s="663"/>
      <c r="Q44" s="653"/>
      <c r="R44" s="666"/>
      <c r="S44" s="669"/>
      <c r="T44" s="663"/>
      <c r="U44" s="653"/>
      <c r="V44" s="672"/>
      <c r="W44" s="652"/>
      <c r="X44" s="653"/>
      <c r="Y44" s="653"/>
      <c r="Z44" s="658"/>
      <c r="AA44" s="653"/>
      <c r="AB44" s="659"/>
      <c r="AC44" s="663"/>
      <c r="AD44" s="653"/>
      <c r="AE44" s="666"/>
      <c r="AF44" s="669"/>
      <c r="AG44" s="663"/>
      <c r="AH44" s="653"/>
      <c r="AI44" s="672"/>
    </row>
    <row r="45" spans="1:35">
      <c r="A45" s="88"/>
      <c r="B45" s="712"/>
      <c r="C45" s="734"/>
      <c r="D45" s="720"/>
      <c r="E45" s="721"/>
      <c r="F45" s="722"/>
      <c r="G45" s="720"/>
      <c r="H45" s="721"/>
      <c r="I45" s="727"/>
      <c r="J45" s="652"/>
      <c r="K45" s="653"/>
      <c r="L45" s="653"/>
      <c r="M45" s="658"/>
      <c r="N45" s="653"/>
      <c r="O45" s="659"/>
      <c r="P45" s="663"/>
      <c r="Q45" s="653"/>
      <c r="R45" s="666"/>
      <c r="S45" s="669"/>
      <c r="T45" s="663"/>
      <c r="U45" s="653"/>
      <c r="V45" s="672"/>
      <c r="W45" s="652"/>
      <c r="X45" s="653"/>
      <c r="Y45" s="653"/>
      <c r="Z45" s="658"/>
      <c r="AA45" s="653"/>
      <c r="AB45" s="659"/>
      <c r="AC45" s="663"/>
      <c r="AD45" s="653"/>
      <c r="AE45" s="666"/>
      <c r="AF45" s="669"/>
      <c r="AG45" s="663"/>
      <c r="AH45" s="653"/>
      <c r="AI45" s="672"/>
    </row>
    <row r="46" spans="1:35">
      <c r="A46" s="88"/>
      <c r="B46" s="713"/>
      <c r="C46" s="735"/>
      <c r="D46" s="723"/>
      <c r="E46" s="724"/>
      <c r="F46" s="725"/>
      <c r="G46" s="723"/>
      <c r="H46" s="724"/>
      <c r="I46" s="728"/>
      <c r="J46" s="654"/>
      <c r="K46" s="655"/>
      <c r="L46" s="655"/>
      <c r="M46" s="660"/>
      <c r="N46" s="655"/>
      <c r="O46" s="661"/>
      <c r="P46" s="664"/>
      <c r="Q46" s="655"/>
      <c r="R46" s="667"/>
      <c r="S46" s="670"/>
      <c r="T46" s="664"/>
      <c r="U46" s="655"/>
      <c r="V46" s="673"/>
      <c r="W46" s="654"/>
      <c r="X46" s="655"/>
      <c r="Y46" s="655"/>
      <c r="Z46" s="660"/>
      <c r="AA46" s="655"/>
      <c r="AB46" s="661"/>
      <c r="AC46" s="664"/>
      <c r="AD46" s="655"/>
      <c r="AE46" s="667"/>
      <c r="AF46" s="670"/>
      <c r="AG46" s="664"/>
      <c r="AH46" s="655"/>
      <c r="AI46" s="673"/>
    </row>
    <row r="47" spans="1:35">
      <c r="A47" s="88"/>
      <c r="B47" s="711">
        <v>10</v>
      </c>
      <c r="C47" s="733" t="str" cm="1">
        <f t="array" aca="1" ref="C47" ca="1">IFERROR(IF(INDIRECT("対策個票"&amp;B47&amp;"!$D$5")=0,"",INDIRECT("対策個票"&amp;B47&amp;"!$D$5")),"")</f>
        <v>ー</v>
      </c>
      <c r="D47" s="717" t="str" cm="1">
        <f t="array" aca="1" ref="D47" ca="1">IFERROR(IF(INDIRECT("対策個票"&amp;B47&amp;"!$f$11")=0,"",INDIRECT("対策個票"&amp;B47&amp;"!$f$11")),"-")</f>
        <v/>
      </c>
      <c r="E47" s="718"/>
      <c r="F47" s="719"/>
      <c r="G47" s="717" t="str" cm="1">
        <f t="array" aca="1" ref="G47" ca="1">IFERROR(IF(INDIRECT("対策個票"&amp;B47&amp;"!$f$15")=0,"",INDIRECT("対策個票"&amp;B47&amp;"!$f$15")),"-")</f>
        <v/>
      </c>
      <c r="H47" s="718"/>
      <c r="I47" s="726"/>
      <c r="J47" s="650"/>
      <c r="K47" s="651"/>
      <c r="L47" s="651"/>
      <c r="M47" s="656"/>
      <c r="N47" s="651"/>
      <c r="O47" s="657"/>
      <c r="P47" s="662"/>
      <c r="Q47" s="651"/>
      <c r="R47" s="665"/>
      <c r="S47" s="668"/>
      <c r="T47" s="662"/>
      <c r="U47" s="651"/>
      <c r="V47" s="671"/>
      <c r="W47" s="650"/>
      <c r="X47" s="651"/>
      <c r="Y47" s="651"/>
      <c r="Z47" s="656"/>
      <c r="AA47" s="651"/>
      <c r="AB47" s="657"/>
      <c r="AC47" s="662"/>
      <c r="AD47" s="651"/>
      <c r="AE47" s="665"/>
      <c r="AF47" s="668"/>
      <c r="AG47" s="662"/>
      <c r="AH47" s="651"/>
      <c r="AI47" s="671"/>
    </row>
    <row r="48" spans="1:35">
      <c r="A48" s="88"/>
      <c r="B48" s="712"/>
      <c r="C48" s="734"/>
      <c r="D48" s="720"/>
      <c r="E48" s="721"/>
      <c r="F48" s="722"/>
      <c r="G48" s="720"/>
      <c r="H48" s="721"/>
      <c r="I48" s="727"/>
      <c r="J48" s="652"/>
      <c r="K48" s="653"/>
      <c r="L48" s="653"/>
      <c r="M48" s="658"/>
      <c r="N48" s="653"/>
      <c r="O48" s="659"/>
      <c r="P48" s="663"/>
      <c r="Q48" s="653"/>
      <c r="R48" s="666"/>
      <c r="S48" s="669"/>
      <c r="T48" s="663"/>
      <c r="U48" s="653"/>
      <c r="V48" s="672"/>
      <c r="W48" s="652"/>
      <c r="X48" s="653"/>
      <c r="Y48" s="653"/>
      <c r="Z48" s="658"/>
      <c r="AA48" s="653"/>
      <c r="AB48" s="659"/>
      <c r="AC48" s="663"/>
      <c r="AD48" s="653"/>
      <c r="AE48" s="666"/>
      <c r="AF48" s="669"/>
      <c r="AG48" s="663"/>
      <c r="AH48" s="653"/>
      <c r="AI48" s="672"/>
    </row>
    <row r="49" spans="1:35">
      <c r="A49" s="88"/>
      <c r="B49" s="712"/>
      <c r="C49" s="734"/>
      <c r="D49" s="720"/>
      <c r="E49" s="721"/>
      <c r="F49" s="722"/>
      <c r="G49" s="720"/>
      <c r="H49" s="721"/>
      <c r="I49" s="727"/>
      <c r="J49" s="652"/>
      <c r="K49" s="653"/>
      <c r="L49" s="653"/>
      <c r="M49" s="658"/>
      <c r="N49" s="653"/>
      <c r="O49" s="659"/>
      <c r="P49" s="663"/>
      <c r="Q49" s="653"/>
      <c r="R49" s="666"/>
      <c r="S49" s="669"/>
      <c r="T49" s="663"/>
      <c r="U49" s="653"/>
      <c r="V49" s="672"/>
      <c r="W49" s="652"/>
      <c r="X49" s="653"/>
      <c r="Y49" s="653"/>
      <c r="Z49" s="658"/>
      <c r="AA49" s="653"/>
      <c r="AB49" s="659"/>
      <c r="AC49" s="663"/>
      <c r="AD49" s="653"/>
      <c r="AE49" s="666"/>
      <c r="AF49" s="669"/>
      <c r="AG49" s="663"/>
      <c r="AH49" s="653"/>
      <c r="AI49" s="672"/>
    </row>
    <row r="50" spans="1:35" ht="18.5" thickBot="1">
      <c r="A50" s="88"/>
      <c r="B50" s="736"/>
      <c r="C50" s="737"/>
      <c r="D50" s="738"/>
      <c r="E50" s="739"/>
      <c r="F50" s="740"/>
      <c r="G50" s="738"/>
      <c r="H50" s="739"/>
      <c r="I50" s="741"/>
      <c r="J50" s="674"/>
      <c r="K50" s="675"/>
      <c r="L50" s="675"/>
      <c r="M50" s="676"/>
      <c r="N50" s="675"/>
      <c r="O50" s="677"/>
      <c r="P50" s="678"/>
      <c r="Q50" s="675"/>
      <c r="R50" s="679"/>
      <c r="S50" s="680"/>
      <c r="T50" s="678"/>
      <c r="U50" s="675"/>
      <c r="V50" s="681"/>
      <c r="W50" s="674"/>
      <c r="X50" s="675"/>
      <c r="Y50" s="675"/>
      <c r="Z50" s="676"/>
      <c r="AA50" s="675"/>
      <c r="AB50" s="677"/>
      <c r="AC50" s="678"/>
      <c r="AD50" s="675"/>
      <c r="AE50" s="679"/>
      <c r="AF50" s="680"/>
      <c r="AG50" s="678"/>
      <c r="AH50" s="675"/>
      <c r="AI50" s="681"/>
    </row>
    <row r="51" spans="1:35" ht="20">
      <c r="A51" s="88"/>
      <c r="B51" s="259"/>
      <c r="C51" s="260" t="s">
        <v>979</v>
      </c>
      <c r="D51" s="260"/>
      <c r="E51" s="261"/>
      <c r="F51" s="262" t="s">
        <v>980</v>
      </c>
      <c r="G51" s="260"/>
      <c r="H51" s="260"/>
      <c r="I51" s="260"/>
      <c r="J51" s="255"/>
      <c r="K51" s="255"/>
      <c r="L51" s="255"/>
      <c r="M51" s="245"/>
      <c r="N51" s="245"/>
      <c r="P51" s="245"/>
      <c r="R51" s="244"/>
      <c r="S51" s="244"/>
      <c r="T51" s="244"/>
      <c r="U51" s="13"/>
      <c r="V51" s="13"/>
    </row>
    <row r="52" spans="1:35" ht="19.5">
      <c r="A52" s="88"/>
      <c r="B52"/>
      <c r="C52" s="263"/>
      <c r="D52" s="263"/>
      <c r="E52" s="263"/>
      <c r="F52" s="262" t="s">
        <v>981</v>
      </c>
      <c r="G52" s="260"/>
      <c r="H52" s="260"/>
      <c r="I52" s="260"/>
      <c r="J52" s="255"/>
      <c r="K52" s="255"/>
      <c r="L52" s="255"/>
      <c r="M52" s="245"/>
      <c r="N52" s="245"/>
      <c r="P52" s="245"/>
      <c r="R52" s="244"/>
      <c r="S52" s="244"/>
      <c r="T52" s="244"/>
      <c r="U52" s="14"/>
      <c r="V52" s="14"/>
    </row>
    <row r="53" spans="1:35" ht="19.5">
      <c r="A53" s="88"/>
      <c r="B53"/>
      <c r="C53" s="263"/>
      <c r="D53" s="263"/>
      <c r="E53" s="263"/>
      <c r="F53" s="262"/>
      <c r="G53" s="262"/>
      <c r="H53" s="262" t="s">
        <v>985</v>
      </c>
      <c r="I53" s="262"/>
      <c r="J53" s="256"/>
      <c r="K53" s="143" t="s">
        <v>983</v>
      </c>
      <c r="L53" s="256"/>
      <c r="N53" s="246"/>
      <c r="P53" s="246"/>
      <c r="R53" s="17"/>
      <c r="S53" s="17"/>
      <c r="T53" s="17"/>
      <c r="U53" s="14"/>
      <c r="V53" s="14"/>
    </row>
    <row r="54" spans="1:35" ht="19.5">
      <c r="A54" s="88"/>
      <c r="B54"/>
      <c r="C54" s="263"/>
      <c r="D54" s="263"/>
      <c r="E54" s="263"/>
      <c r="F54" s="262" t="s">
        <v>982</v>
      </c>
      <c r="G54" s="262"/>
      <c r="H54" s="262"/>
      <c r="I54" s="262"/>
      <c r="J54" s="256"/>
      <c r="K54" s="256"/>
      <c r="L54" s="256"/>
      <c r="M54" s="246"/>
      <c r="N54" s="246"/>
      <c r="P54" s="246"/>
      <c r="R54" s="17"/>
      <c r="S54" s="17"/>
      <c r="T54" s="17"/>
      <c r="U54" s="1"/>
      <c r="V54" s="1"/>
    </row>
    <row r="55" spans="1:35" ht="19.5">
      <c r="A55" s="88"/>
      <c r="B55"/>
      <c r="C55" s="263"/>
      <c r="D55" s="263"/>
      <c r="E55" s="263"/>
      <c r="F55" s="262"/>
      <c r="G55" s="262"/>
      <c r="H55" s="263" t="s">
        <v>985</v>
      </c>
      <c r="I55" s="262"/>
      <c r="J55" s="256"/>
      <c r="K55" s="143" t="s">
        <v>984</v>
      </c>
      <c r="L55" s="256"/>
      <c r="N55" s="246"/>
      <c r="P55" s="246"/>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31496062992125984" top="0.74803149606299213" bottom="0.55118110236220474" header="0.31496062992125984" footer="0.31496062992125984"/>
  <pageSetup paperSize="9" scale="47" orientation="landscape" r:id="rId1"/>
  <headerFooter>
    <oddFooter>&amp;Lsf07Hb2_t2</oddFooter>
  </headerFooter>
  <rowBreaks count="1" manualBreakCount="1">
    <brk id="56" max="3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dimension ref="A1:BK44"/>
  <sheetViews>
    <sheetView showGridLines="0" tabSelected="1" view="pageBreakPreview" zoomScaleNormal="100" zoomScaleSheetLayoutView="100" workbookViewId="0">
      <selection activeCell="AM7" sqref="AM7"/>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364" t="s">
        <v>948</v>
      </c>
      <c r="B1" s="364"/>
      <c r="C1" s="364"/>
      <c r="D1" s="364"/>
      <c r="E1" s="364"/>
      <c r="F1" s="364"/>
      <c r="G1" s="364"/>
      <c r="H1" s="364"/>
      <c r="I1" s="364"/>
      <c r="J1" s="364"/>
      <c r="K1" s="364"/>
      <c r="L1" s="364"/>
      <c r="M1" s="364"/>
      <c r="N1" s="364"/>
      <c r="O1" s="364"/>
      <c r="P1" s="364"/>
      <c r="Q1" s="364"/>
      <c r="R1" s="364"/>
      <c r="S1" s="364"/>
      <c r="T1" s="364"/>
      <c r="U1" s="364"/>
      <c r="V1" s="364"/>
      <c r="W1" s="364"/>
      <c r="X1" s="364"/>
      <c r="Y1" s="364"/>
    </row>
    <row r="2" spans="1:63" ht="24" customHeight="1">
      <c r="A2" s="365" t="s">
        <v>772</v>
      </c>
      <c r="B2" s="365"/>
      <c r="C2" s="365"/>
      <c r="D2" s="365"/>
      <c r="E2" s="365"/>
      <c r="F2" s="365"/>
      <c r="G2" s="365"/>
      <c r="H2" s="365"/>
      <c r="I2" s="365"/>
      <c r="J2" s="365"/>
      <c r="K2" s="365"/>
      <c r="L2" s="365"/>
      <c r="M2" s="365"/>
      <c r="N2" s="365"/>
      <c r="O2" s="365"/>
      <c r="P2" s="365"/>
      <c r="Q2" s="365"/>
      <c r="R2" s="365"/>
      <c r="S2" s="365"/>
      <c r="T2" s="365"/>
      <c r="U2" s="365"/>
      <c r="V2" s="365"/>
      <c r="W2" s="365"/>
      <c r="X2" s="365"/>
      <c r="Y2" s="365"/>
    </row>
    <row r="3" spans="1:63" ht="24" customHeight="1">
      <c r="A3" s="365"/>
      <c r="B3" s="365"/>
      <c r="C3" s="365"/>
      <c r="D3" s="365"/>
      <c r="E3" s="365"/>
      <c r="F3" s="365"/>
      <c r="G3" s="365"/>
      <c r="H3" s="365"/>
      <c r="I3" s="365"/>
      <c r="J3" s="365"/>
      <c r="K3" s="365"/>
      <c r="L3" s="365"/>
      <c r="M3" s="365"/>
      <c r="N3" s="365"/>
      <c r="O3" s="365"/>
      <c r="P3" s="365"/>
      <c r="Q3" s="365"/>
      <c r="R3" s="365"/>
      <c r="S3" s="365"/>
      <c r="T3" s="365"/>
      <c r="U3" s="365"/>
      <c r="V3" s="365"/>
      <c r="W3" s="365"/>
      <c r="X3" s="365"/>
      <c r="Y3" s="365"/>
    </row>
    <row r="4" spans="1:63" ht="18" customHeight="1">
      <c r="B4" s="6"/>
      <c r="C4" s="6"/>
      <c r="D4" s="6"/>
      <c r="E4" s="6"/>
      <c r="F4" s="6"/>
      <c r="G4" s="6"/>
      <c r="H4" s="51" t="s">
        <v>584</v>
      </c>
      <c r="I4" s="6"/>
      <c r="J4" s="6"/>
      <c r="K4" s="6"/>
      <c r="L4" s="6"/>
      <c r="M4" s="6"/>
      <c r="N4" s="6"/>
      <c r="O4" s="6"/>
      <c r="P4" s="6"/>
      <c r="Q4" s="6"/>
      <c r="R4" s="6"/>
      <c r="S4" s="6"/>
      <c r="T4" s="6"/>
      <c r="U4" s="6"/>
      <c r="V4" s="6"/>
      <c r="W4" s="6"/>
      <c r="X4" s="6"/>
      <c r="AA4" s="142" t="s">
        <v>1048</v>
      </c>
    </row>
    <row r="5" spans="1:63" ht="18" customHeight="1">
      <c r="C5" s="7"/>
      <c r="D5" s="7"/>
      <c r="E5" s="7"/>
      <c r="F5" s="7"/>
      <c r="G5" s="7"/>
      <c r="H5" s="52" t="s">
        <v>585</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66" t="s">
        <v>68</v>
      </c>
      <c r="C7" s="367"/>
      <c r="D7" s="367"/>
      <c r="E7" s="367"/>
      <c r="F7" s="368"/>
      <c r="G7" s="369"/>
      <c r="H7" s="369"/>
      <c r="I7" s="369"/>
      <c r="J7" s="369"/>
      <c r="K7" s="369"/>
      <c r="L7" s="369"/>
      <c r="M7" s="369"/>
      <c r="N7" s="369"/>
      <c r="O7" s="369"/>
      <c r="P7" s="369"/>
      <c r="Q7" s="369"/>
      <c r="R7" s="369"/>
      <c r="S7" s="369"/>
      <c r="T7" s="369"/>
      <c r="U7" s="369"/>
      <c r="V7" s="369"/>
      <c r="W7" s="369"/>
      <c r="X7" s="369"/>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70" t="s">
        <v>0</v>
      </c>
      <c r="B9" s="370"/>
      <c r="C9" s="370"/>
      <c r="D9" s="370"/>
    </row>
    <row r="10" spans="1:63">
      <c r="A10" s="363" t="s">
        <v>56</v>
      </c>
      <c r="B10" s="363"/>
      <c r="C10" s="363" t="s">
        <v>1</v>
      </c>
      <c r="D10" s="363"/>
      <c r="E10" s="363"/>
      <c r="F10" s="363"/>
      <c r="G10" s="363"/>
      <c r="H10" s="363"/>
      <c r="I10" s="363"/>
      <c r="J10" s="363"/>
      <c r="K10" s="363"/>
      <c r="L10" s="363"/>
      <c r="M10" s="363"/>
      <c r="N10" s="363"/>
      <c r="O10" s="363"/>
      <c r="P10" s="363"/>
      <c r="Q10" s="363"/>
      <c r="R10" s="363"/>
      <c r="S10" s="363"/>
      <c r="T10" s="363"/>
      <c r="U10" s="363"/>
      <c r="V10" s="363"/>
      <c r="W10" s="363"/>
      <c r="X10" s="363"/>
      <c r="Y10" s="363"/>
    </row>
    <row r="11" spans="1:63">
      <c r="A11" s="363">
        <v>1</v>
      </c>
      <c r="B11" s="363"/>
      <c r="C11" s="371"/>
      <c r="D11" s="371"/>
      <c r="E11" s="371"/>
      <c r="F11" s="371"/>
      <c r="G11" s="371"/>
      <c r="H11" s="371"/>
      <c r="I11" s="371"/>
      <c r="J11" s="371"/>
      <c r="K11" s="371"/>
      <c r="L11" s="371"/>
      <c r="M11" s="371"/>
      <c r="N11" s="371"/>
      <c r="O11" s="371"/>
      <c r="P11" s="371"/>
      <c r="Q11" s="371"/>
      <c r="R11" s="371"/>
      <c r="S11" s="371"/>
      <c r="T11" s="371"/>
      <c r="U11" s="371"/>
      <c r="V11" s="371"/>
      <c r="W11" s="371"/>
      <c r="X11" s="371"/>
      <c r="Y11" s="371"/>
    </row>
    <row r="12" spans="1:63">
      <c r="A12" s="363">
        <v>2</v>
      </c>
      <c r="B12" s="363"/>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AA12" s="142" t="s">
        <v>1049</v>
      </c>
    </row>
    <row r="13" spans="1:63">
      <c r="BA13" s="282"/>
    </row>
    <row r="14" spans="1:63">
      <c r="A14" s="370" t="s">
        <v>57</v>
      </c>
      <c r="B14" s="370"/>
      <c r="C14" s="370"/>
      <c r="D14" s="370"/>
    </row>
    <row r="15" spans="1:63">
      <c r="A15" s="363" t="s">
        <v>56</v>
      </c>
      <c r="B15" s="363"/>
      <c r="C15" s="363" t="s">
        <v>1</v>
      </c>
      <c r="D15" s="363"/>
      <c r="E15" s="363"/>
      <c r="F15" s="363"/>
      <c r="G15" s="363"/>
      <c r="H15" s="363"/>
      <c r="I15" s="363"/>
      <c r="J15" s="363"/>
      <c r="K15" s="363"/>
      <c r="L15" s="363"/>
      <c r="M15" s="363"/>
      <c r="N15" s="363"/>
      <c r="O15" s="363"/>
      <c r="P15" s="363"/>
      <c r="Q15" s="363"/>
      <c r="R15" s="363"/>
      <c r="S15" s="363"/>
      <c r="T15" s="363"/>
      <c r="U15" s="363"/>
      <c r="V15" s="363"/>
      <c r="W15" s="363"/>
      <c r="X15" s="363"/>
      <c r="Y15" s="363"/>
    </row>
    <row r="16" spans="1:63">
      <c r="A16" s="363">
        <v>1</v>
      </c>
      <c r="B16" s="363"/>
      <c r="C16" s="371"/>
      <c r="D16" s="371"/>
      <c r="E16" s="371"/>
      <c r="F16" s="371"/>
      <c r="G16" s="371"/>
      <c r="H16" s="371"/>
      <c r="I16" s="371"/>
      <c r="J16" s="371"/>
      <c r="K16" s="371"/>
      <c r="L16" s="371"/>
      <c r="M16" s="371"/>
      <c r="N16" s="371"/>
      <c r="O16" s="371"/>
      <c r="P16" s="371"/>
      <c r="Q16" s="371"/>
      <c r="R16" s="371"/>
      <c r="S16" s="371"/>
      <c r="T16" s="371"/>
      <c r="U16" s="371"/>
      <c r="V16" s="371"/>
      <c r="W16" s="371"/>
      <c r="X16" s="371"/>
      <c r="Y16" s="371"/>
    </row>
    <row r="17" spans="1:30">
      <c r="A17" s="363">
        <v>2</v>
      </c>
      <c r="B17" s="363"/>
      <c r="C17" s="371"/>
      <c r="D17" s="371"/>
      <c r="E17" s="371"/>
      <c r="F17" s="371"/>
      <c r="G17" s="371"/>
      <c r="H17" s="371"/>
      <c r="I17" s="371"/>
      <c r="J17" s="371"/>
      <c r="K17" s="371"/>
      <c r="L17" s="371"/>
      <c r="M17" s="371"/>
      <c r="N17" s="371"/>
      <c r="O17" s="371"/>
      <c r="P17" s="371"/>
      <c r="Q17" s="371"/>
      <c r="R17" s="371"/>
      <c r="S17" s="371"/>
      <c r="T17" s="371"/>
      <c r="U17" s="371"/>
      <c r="V17" s="371"/>
      <c r="W17" s="371"/>
      <c r="X17" s="371"/>
      <c r="Y17" s="371"/>
    </row>
    <row r="18" spans="1:30">
      <c r="A18" s="363">
        <v>3</v>
      </c>
      <c r="B18" s="363"/>
      <c r="C18" s="371"/>
      <c r="D18" s="371"/>
      <c r="E18" s="371"/>
      <c r="F18" s="371"/>
      <c r="G18" s="371"/>
      <c r="H18" s="371"/>
      <c r="I18" s="371"/>
      <c r="J18" s="371"/>
      <c r="K18" s="371"/>
      <c r="L18" s="371"/>
      <c r="M18" s="371"/>
      <c r="N18" s="371"/>
      <c r="O18" s="371"/>
      <c r="P18" s="371"/>
      <c r="Q18" s="371"/>
      <c r="R18" s="371"/>
      <c r="S18" s="371"/>
      <c r="T18" s="371"/>
      <c r="U18" s="371"/>
      <c r="V18" s="371"/>
      <c r="W18" s="371"/>
      <c r="X18" s="371"/>
      <c r="Y18" s="371"/>
    </row>
    <row r="19" spans="1:30">
      <c r="A19" s="363">
        <v>4</v>
      </c>
      <c r="B19" s="363"/>
      <c r="C19" s="371"/>
      <c r="D19" s="371"/>
      <c r="E19" s="371"/>
      <c r="F19" s="371"/>
      <c r="G19" s="371"/>
      <c r="H19" s="371"/>
      <c r="I19" s="371"/>
      <c r="J19" s="371"/>
      <c r="K19" s="371"/>
      <c r="L19" s="371"/>
      <c r="M19" s="371"/>
      <c r="N19" s="371"/>
      <c r="O19" s="371"/>
      <c r="P19" s="371"/>
      <c r="Q19" s="371"/>
      <c r="R19" s="371"/>
      <c r="S19" s="371"/>
      <c r="T19" s="371"/>
      <c r="U19" s="371"/>
      <c r="V19" s="371"/>
      <c r="W19" s="371"/>
      <c r="X19" s="371"/>
      <c r="Y19" s="371"/>
    </row>
    <row r="20" spans="1:30">
      <c r="A20" s="363">
        <v>5</v>
      </c>
      <c r="B20" s="363"/>
      <c r="C20" s="371"/>
      <c r="D20" s="371"/>
      <c r="E20" s="371"/>
      <c r="F20" s="371"/>
      <c r="G20" s="371"/>
      <c r="H20" s="371"/>
      <c r="I20" s="371"/>
      <c r="J20" s="371"/>
      <c r="K20" s="371"/>
      <c r="L20" s="371"/>
      <c r="M20" s="371"/>
      <c r="N20" s="371"/>
      <c r="O20" s="371"/>
      <c r="P20" s="371"/>
      <c r="Q20" s="371"/>
      <c r="R20" s="371"/>
      <c r="S20" s="371"/>
      <c r="T20" s="371"/>
      <c r="U20" s="371"/>
      <c r="V20" s="371"/>
      <c r="W20" s="371"/>
      <c r="X20" s="371"/>
      <c r="Y20" s="371"/>
    </row>
    <row r="22" spans="1:30">
      <c r="A22" s="382" t="s">
        <v>58</v>
      </c>
      <c r="B22" s="382"/>
      <c r="C22" s="382"/>
      <c r="D22" s="382"/>
      <c r="E22" s="382"/>
      <c r="F22" s="382"/>
      <c r="G22" s="382"/>
      <c r="H22" s="382"/>
      <c r="I22" s="382"/>
      <c r="J22" s="382"/>
      <c r="K22" s="382"/>
      <c r="L22" s="382"/>
      <c r="M22" s="382"/>
      <c r="N22" s="382"/>
      <c r="O22" s="382"/>
      <c r="P22" s="382"/>
      <c r="Q22" s="382"/>
      <c r="R22" s="382"/>
      <c r="S22" s="382"/>
      <c r="T22" s="382"/>
      <c r="U22" s="382"/>
      <c r="V22" s="382"/>
      <c r="W22" s="382"/>
      <c r="X22" s="382"/>
      <c r="Y22" s="382"/>
      <c r="AB22" s="1"/>
      <c r="AD22" s="1"/>
    </row>
    <row r="23" spans="1:30">
      <c r="A23" s="372">
        <v>1</v>
      </c>
      <c r="B23" s="373"/>
      <c r="C23" s="376" t="s">
        <v>73</v>
      </c>
      <c r="D23" s="377"/>
      <c r="E23" s="377"/>
      <c r="F23" s="378"/>
      <c r="G23" s="379"/>
      <c r="H23" s="380"/>
      <c r="I23" s="380"/>
      <c r="J23" s="380"/>
      <c r="K23" s="380"/>
      <c r="L23" s="380"/>
      <c r="M23" s="380"/>
      <c r="N23" s="380"/>
      <c r="O23" s="380"/>
      <c r="P23" s="380"/>
      <c r="Q23" s="380"/>
      <c r="R23" s="380"/>
      <c r="S23" s="380"/>
      <c r="T23" s="380"/>
      <c r="U23" s="380"/>
      <c r="V23" s="380"/>
      <c r="W23" s="380"/>
      <c r="X23" s="380"/>
      <c r="Y23" s="381"/>
      <c r="AB23" s="1"/>
      <c r="AD23" s="1"/>
    </row>
    <row r="24" spans="1:30">
      <c r="A24" s="374"/>
      <c r="B24" s="375"/>
      <c r="C24" s="376" t="s">
        <v>72</v>
      </c>
      <c r="D24" s="377"/>
      <c r="E24" s="377"/>
      <c r="F24" s="378"/>
      <c r="G24" s="379"/>
      <c r="H24" s="380"/>
      <c r="I24" s="380"/>
      <c r="J24" s="380"/>
      <c r="K24" s="380"/>
      <c r="L24" s="380"/>
      <c r="M24" s="380"/>
      <c r="N24" s="380"/>
      <c r="O24" s="380"/>
      <c r="P24" s="380"/>
      <c r="Q24" s="380"/>
      <c r="R24" s="380"/>
      <c r="S24" s="380"/>
      <c r="T24" s="380"/>
      <c r="U24" s="380"/>
      <c r="V24" s="380"/>
      <c r="W24" s="380"/>
      <c r="X24" s="380"/>
      <c r="Y24" s="381"/>
      <c r="AB24" s="1"/>
      <c r="AD24" s="1"/>
    </row>
    <row r="25" spans="1:30">
      <c r="A25" s="372">
        <v>2</v>
      </c>
      <c r="B25" s="373"/>
      <c r="C25" s="376" t="s">
        <v>73</v>
      </c>
      <c r="D25" s="377"/>
      <c r="E25" s="377"/>
      <c r="F25" s="378"/>
      <c r="G25" s="379"/>
      <c r="H25" s="380"/>
      <c r="I25" s="380"/>
      <c r="J25" s="380"/>
      <c r="K25" s="380"/>
      <c r="L25" s="380"/>
      <c r="M25" s="380"/>
      <c r="N25" s="380"/>
      <c r="O25" s="380"/>
      <c r="P25" s="380"/>
      <c r="Q25" s="380"/>
      <c r="R25" s="380"/>
      <c r="S25" s="380"/>
      <c r="T25" s="380"/>
      <c r="U25" s="380"/>
      <c r="V25" s="380"/>
      <c r="W25" s="380"/>
      <c r="X25" s="380"/>
      <c r="Y25" s="381"/>
      <c r="AB25" s="1"/>
      <c r="AD25" s="1"/>
    </row>
    <row r="26" spans="1:30">
      <c r="A26" s="374"/>
      <c r="B26" s="375"/>
      <c r="C26" s="376" t="s">
        <v>72</v>
      </c>
      <c r="D26" s="377"/>
      <c r="E26" s="377"/>
      <c r="F26" s="378"/>
      <c r="G26" s="379"/>
      <c r="H26" s="380"/>
      <c r="I26" s="380"/>
      <c r="J26" s="380"/>
      <c r="K26" s="380"/>
      <c r="L26" s="380"/>
      <c r="M26" s="380"/>
      <c r="N26" s="380"/>
      <c r="O26" s="380"/>
      <c r="P26" s="380"/>
      <c r="Q26" s="380"/>
      <c r="R26" s="380"/>
      <c r="S26" s="380"/>
      <c r="T26" s="380"/>
      <c r="U26" s="380"/>
      <c r="V26" s="380"/>
      <c r="W26" s="380"/>
      <c r="X26" s="380"/>
      <c r="Y26" s="381"/>
      <c r="AB26" s="1"/>
      <c r="AD26" s="1"/>
    </row>
    <row r="27" spans="1:30">
      <c r="A27" s="372">
        <v>3</v>
      </c>
      <c r="B27" s="373"/>
      <c r="C27" s="376" t="s">
        <v>73</v>
      </c>
      <c r="D27" s="377"/>
      <c r="E27" s="377"/>
      <c r="F27" s="378"/>
      <c r="G27" s="379"/>
      <c r="H27" s="380"/>
      <c r="I27" s="380"/>
      <c r="J27" s="380"/>
      <c r="K27" s="380"/>
      <c r="L27" s="380"/>
      <c r="M27" s="380"/>
      <c r="N27" s="380"/>
      <c r="O27" s="380"/>
      <c r="P27" s="380"/>
      <c r="Q27" s="380"/>
      <c r="R27" s="380"/>
      <c r="S27" s="380"/>
      <c r="T27" s="380"/>
      <c r="U27" s="380"/>
      <c r="V27" s="380"/>
      <c r="W27" s="380"/>
      <c r="X27" s="380"/>
      <c r="Y27" s="381"/>
      <c r="AB27" s="1"/>
      <c r="AD27" s="1"/>
    </row>
    <row r="28" spans="1:30">
      <c r="A28" s="374"/>
      <c r="B28" s="375"/>
      <c r="C28" s="376" t="s">
        <v>72</v>
      </c>
      <c r="D28" s="377"/>
      <c r="E28" s="377"/>
      <c r="F28" s="378"/>
      <c r="G28" s="379"/>
      <c r="H28" s="380"/>
      <c r="I28" s="380"/>
      <c r="J28" s="380"/>
      <c r="K28" s="380"/>
      <c r="L28" s="380"/>
      <c r="M28" s="380"/>
      <c r="N28" s="380"/>
      <c r="O28" s="380"/>
      <c r="P28" s="380"/>
      <c r="Q28" s="380"/>
      <c r="R28" s="380"/>
      <c r="S28" s="380"/>
      <c r="T28" s="380"/>
      <c r="U28" s="380"/>
      <c r="V28" s="380"/>
      <c r="W28" s="380"/>
      <c r="X28" s="380"/>
      <c r="Y28" s="381"/>
      <c r="AB28" s="1"/>
      <c r="AD28" s="1"/>
    </row>
    <row r="29" spans="1:30">
      <c r="A29" s="372">
        <v>4</v>
      </c>
      <c r="B29" s="373"/>
      <c r="C29" s="376" t="s">
        <v>73</v>
      </c>
      <c r="D29" s="377"/>
      <c r="E29" s="377"/>
      <c r="F29" s="378"/>
      <c r="G29" s="379"/>
      <c r="H29" s="380"/>
      <c r="I29" s="380"/>
      <c r="J29" s="380"/>
      <c r="K29" s="380"/>
      <c r="L29" s="380"/>
      <c r="M29" s="380"/>
      <c r="N29" s="380"/>
      <c r="O29" s="380"/>
      <c r="P29" s="380"/>
      <c r="Q29" s="380"/>
      <c r="R29" s="380"/>
      <c r="S29" s="380"/>
      <c r="T29" s="380"/>
      <c r="U29" s="380"/>
      <c r="V29" s="380"/>
      <c r="W29" s="380"/>
      <c r="X29" s="380"/>
      <c r="Y29" s="381"/>
      <c r="AB29" s="1"/>
      <c r="AD29" s="1"/>
    </row>
    <row r="30" spans="1:30">
      <c r="A30" s="374"/>
      <c r="B30" s="375"/>
      <c r="C30" s="376" t="s">
        <v>72</v>
      </c>
      <c r="D30" s="377"/>
      <c r="E30" s="377"/>
      <c r="F30" s="378"/>
      <c r="G30" s="379"/>
      <c r="H30" s="380"/>
      <c r="I30" s="380"/>
      <c r="J30" s="380"/>
      <c r="K30" s="380"/>
      <c r="L30" s="380"/>
      <c r="M30" s="380"/>
      <c r="N30" s="380"/>
      <c r="O30" s="380"/>
      <c r="P30" s="380"/>
      <c r="Q30" s="380"/>
      <c r="R30" s="380"/>
      <c r="S30" s="380"/>
      <c r="T30" s="380"/>
      <c r="U30" s="380"/>
      <c r="V30" s="380"/>
      <c r="W30" s="380"/>
      <c r="X30" s="380"/>
      <c r="Y30" s="381"/>
      <c r="AB30" s="1"/>
      <c r="AD30" s="1"/>
    </row>
    <row r="31" spans="1:30">
      <c r="A31" s="372">
        <v>5</v>
      </c>
      <c r="B31" s="373"/>
      <c r="C31" s="376" t="s">
        <v>73</v>
      </c>
      <c r="D31" s="377"/>
      <c r="E31" s="377"/>
      <c r="F31" s="378"/>
      <c r="G31" s="379"/>
      <c r="H31" s="380"/>
      <c r="I31" s="380"/>
      <c r="J31" s="380"/>
      <c r="K31" s="380"/>
      <c r="L31" s="380"/>
      <c r="M31" s="380"/>
      <c r="N31" s="380"/>
      <c r="O31" s="380"/>
      <c r="P31" s="380"/>
      <c r="Q31" s="380"/>
      <c r="R31" s="380"/>
      <c r="S31" s="380"/>
      <c r="T31" s="380"/>
      <c r="U31" s="380"/>
      <c r="V31" s="380"/>
      <c r="W31" s="380"/>
      <c r="X31" s="380"/>
      <c r="Y31" s="381"/>
      <c r="AB31" s="1"/>
      <c r="AD31" s="1"/>
    </row>
    <row r="32" spans="1:30">
      <c r="A32" s="374"/>
      <c r="B32" s="375"/>
      <c r="C32" s="376" t="s">
        <v>72</v>
      </c>
      <c r="D32" s="377"/>
      <c r="E32" s="377"/>
      <c r="F32" s="378"/>
      <c r="G32" s="379"/>
      <c r="H32" s="380"/>
      <c r="I32" s="380"/>
      <c r="J32" s="380"/>
      <c r="K32" s="380"/>
      <c r="L32" s="380"/>
      <c r="M32" s="380"/>
      <c r="N32" s="380"/>
      <c r="O32" s="380"/>
      <c r="P32" s="380"/>
      <c r="Q32" s="380"/>
      <c r="R32" s="380"/>
      <c r="S32" s="380"/>
      <c r="T32" s="380"/>
      <c r="U32" s="380"/>
      <c r="V32" s="380"/>
      <c r="W32" s="380"/>
      <c r="X32" s="380"/>
      <c r="Y32" s="381"/>
      <c r="AB32" s="1"/>
      <c r="AD32" s="1"/>
    </row>
    <row r="34" spans="1:32">
      <c r="A34" s="370" t="s">
        <v>99</v>
      </c>
      <c r="B34" s="370"/>
      <c r="C34" s="370"/>
      <c r="D34" s="370"/>
      <c r="E34" s="2"/>
      <c r="F34" s="2"/>
      <c r="G34" s="2"/>
      <c r="H34" s="2"/>
      <c r="I34" s="2"/>
      <c r="J34" s="2"/>
      <c r="K34" s="2"/>
      <c r="L34" s="2"/>
      <c r="M34" s="2"/>
      <c r="N34" s="2"/>
      <c r="O34" s="2"/>
      <c r="P34" s="2"/>
      <c r="Q34" s="2"/>
      <c r="R34" s="2"/>
      <c r="S34" s="2"/>
      <c r="T34" s="2"/>
      <c r="U34" s="2"/>
      <c r="V34" s="2"/>
      <c r="W34" s="2"/>
      <c r="X34" s="2"/>
      <c r="Y34" s="2"/>
    </row>
    <row r="35" spans="1:32">
      <c r="A35" s="372" t="s">
        <v>19</v>
      </c>
      <c r="B35" s="386"/>
      <c r="C35" s="386"/>
      <c r="D35" s="373"/>
      <c r="E35" s="387"/>
      <c r="F35" s="387"/>
      <c r="G35" s="387"/>
      <c r="H35" s="387"/>
      <c r="I35" s="387"/>
      <c r="J35" s="387"/>
      <c r="K35" s="387"/>
      <c r="L35" s="387"/>
      <c r="M35" s="387"/>
      <c r="N35" s="387"/>
      <c r="O35" s="387"/>
      <c r="P35" s="387"/>
      <c r="Q35" s="387"/>
      <c r="R35" s="387"/>
      <c r="S35" s="387"/>
      <c r="T35" s="387"/>
      <c r="U35" s="387"/>
      <c r="V35" s="387"/>
      <c r="W35" s="387"/>
      <c r="X35" s="387"/>
      <c r="Y35" s="387"/>
    </row>
    <row r="36" spans="1:32">
      <c r="A36" s="374"/>
      <c r="B36" s="370"/>
      <c r="C36" s="370"/>
      <c r="D36" s="375"/>
      <c r="E36" s="387"/>
      <c r="F36" s="387"/>
      <c r="G36" s="387"/>
      <c r="H36" s="387"/>
      <c r="I36" s="387"/>
      <c r="J36" s="387"/>
      <c r="K36" s="387"/>
      <c r="L36" s="387"/>
      <c r="M36" s="387"/>
      <c r="N36" s="387"/>
      <c r="O36" s="387"/>
      <c r="P36" s="387"/>
      <c r="Q36" s="387"/>
      <c r="R36" s="387"/>
      <c r="S36" s="387"/>
      <c r="T36" s="387"/>
      <c r="U36" s="387"/>
      <c r="V36" s="387"/>
      <c r="W36" s="387"/>
      <c r="X36" s="387"/>
      <c r="Y36" s="387"/>
    </row>
    <row r="37" spans="1:32">
      <c r="A37" s="363" t="s">
        <v>20</v>
      </c>
      <c r="B37" s="363"/>
      <c r="C37" s="363"/>
      <c r="D37" s="363"/>
      <c r="E37" s="388" t="s">
        <v>181</v>
      </c>
      <c r="F37" s="389"/>
      <c r="G37" s="390"/>
      <c r="H37" s="391"/>
      <c r="I37" s="29" t="s">
        <v>143</v>
      </c>
      <c r="J37" s="390"/>
      <c r="K37" s="391"/>
      <c r="L37" s="29" t="s">
        <v>544</v>
      </c>
      <c r="M37" s="390"/>
      <c r="N37" s="392"/>
      <c r="O37" s="30" t="s">
        <v>182</v>
      </c>
      <c r="P37" s="393"/>
      <c r="Q37" s="393"/>
      <c r="R37" s="393"/>
      <c r="S37" s="393"/>
      <c r="T37" s="393"/>
      <c r="U37" s="393"/>
      <c r="V37" s="393"/>
      <c r="W37" s="393"/>
      <c r="X37" s="393"/>
      <c r="Y37" s="393"/>
    </row>
    <row r="38" spans="1:32">
      <c r="A38" s="13"/>
      <c r="B38" s="13"/>
      <c r="C38" s="13"/>
      <c r="D38" s="13"/>
      <c r="E38" s="152"/>
      <c r="F38" s="152"/>
      <c r="G38" s="153"/>
      <c r="H38" s="153"/>
      <c r="I38" s="154"/>
      <c r="J38" s="153"/>
      <c r="K38" s="153"/>
      <c r="L38" s="154"/>
      <c r="M38" s="153"/>
      <c r="N38" s="153"/>
      <c r="O38" s="154"/>
      <c r="P38" s="13"/>
      <c r="Q38" s="13"/>
      <c r="R38" s="13"/>
      <c r="S38" s="13"/>
      <c r="T38" s="13"/>
      <c r="U38" s="13"/>
      <c r="V38" s="13"/>
      <c r="W38" s="13"/>
      <c r="X38" s="13"/>
      <c r="Y38" s="13"/>
    </row>
    <row r="39" spans="1:32">
      <c r="A39" s="370" t="s">
        <v>67</v>
      </c>
      <c r="B39" s="370"/>
      <c r="C39" s="370"/>
      <c r="D39" s="370"/>
      <c r="E39" s="370"/>
      <c r="F39" s="2"/>
      <c r="G39" s="2"/>
      <c r="H39" s="2"/>
      <c r="I39" s="2"/>
      <c r="J39" s="2"/>
      <c r="K39" s="2"/>
      <c r="L39" s="2"/>
      <c r="M39" s="2"/>
      <c r="N39" s="2"/>
      <c r="O39" s="2"/>
      <c r="P39" s="2"/>
      <c r="Q39" s="2"/>
      <c r="R39" s="2"/>
      <c r="S39" s="2"/>
      <c r="T39" s="2"/>
      <c r="U39" s="2"/>
      <c r="V39" s="2"/>
      <c r="W39" s="2"/>
      <c r="X39" s="2"/>
      <c r="Y39" s="2"/>
    </row>
    <row r="40" spans="1:32">
      <c r="A40" s="372" t="s">
        <v>44</v>
      </c>
      <c r="B40" s="386"/>
      <c r="C40" s="386"/>
      <c r="D40" s="386"/>
      <c r="E40" s="373"/>
      <c r="F40" s="394" t="s">
        <v>957</v>
      </c>
      <c r="G40" s="395"/>
      <c r="H40" s="384" t="s">
        <v>47</v>
      </c>
      <c r="I40" s="384"/>
      <c r="J40" s="384"/>
      <c r="K40" s="384"/>
      <c r="L40" s="384"/>
      <c r="M40" s="384"/>
      <c r="N40" s="384"/>
      <c r="O40" s="385"/>
      <c r="P40" s="394" t="s">
        <v>957</v>
      </c>
      <c r="Q40" s="395"/>
      <c r="R40" s="383" t="s">
        <v>48</v>
      </c>
      <c r="S40" s="384"/>
      <c r="T40" s="384"/>
      <c r="U40" s="384"/>
      <c r="V40" s="384"/>
      <c r="W40" s="384"/>
      <c r="X40" s="384"/>
      <c r="Y40" s="385"/>
      <c r="AA40" s="11" t="s">
        <v>155</v>
      </c>
      <c r="AB40" s="19" t="s">
        <v>159</v>
      </c>
      <c r="AC40" s="11" t="str">
        <f t="shared" ref="AC40:AC43" si="0">F40</f>
        <v>□</v>
      </c>
      <c r="AD40" s="19" t="s">
        <v>160</v>
      </c>
      <c r="AE40" s="11" t="str">
        <f>P40</f>
        <v>□</v>
      </c>
    </row>
    <row r="41" spans="1:32">
      <c r="A41" s="372" t="s">
        <v>45</v>
      </c>
      <c r="B41" s="386"/>
      <c r="C41" s="386"/>
      <c r="D41" s="386"/>
      <c r="E41" s="373"/>
      <c r="F41" s="394" t="s">
        <v>957</v>
      </c>
      <c r="G41" s="395"/>
      <c r="H41" s="384" t="s">
        <v>49</v>
      </c>
      <c r="I41" s="384"/>
      <c r="J41" s="384"/>
      <c r="K41" s="384"/>
      <c r="L41" s="384"/>
      <c r="M41" s="384"/>
      <c r="N41" s="384"/>
      <c r="O41" s="385"/>
      <c r="P41" s="394" t="s">
        <v>957</v>
      </c>
      <c r="Q41" s="395"/>
      <c r="R41" s="383" t="s">
        <v>50</v>
      </c>
      <c r="S41" s="384"/>
      <c r="T41" s="384"/>
      <c r="U41" s="384"/>
      <c r="V41" s="384"/>
      <c r="W41" s="384"/>
      <c r="X41" s="384"/>
      <c r="Y41" s="385"/>
      <c r="AA41" s="11" t="s">
        <v>156</v>
      </c>
      <c r="AB41" s="19" t="s">
        <v>161</v>
      </c>
      <c r="AC41" s="11" t="str">
        <f t="shared" si="0"/>
        <v>□</v>
      </c>
      <c r="AD41" s="19" t="s">
        <v>162</v>
      </c>
      <c r="AE41" s="11" t="str">
        <f>P41</f>
        <v>□</v>
      </c>
    </row>
    <row r="42" spans="1:32">
      <c r="A42" s="366" t="s">
        <v>46</v>
      </c>
      <c r="B42" s="367"/>
      <c r="C42" s="367"/>
      <c r="D42" s="367"/>
      <c r="E42" s="368"/>
      <c r="F42" s="396" t="s">
        <v>958</v>
      </c>
      <c r="G42" s="397"/>
      <c r="H42" s="398" t="s">
        <v>51</v>
      </c>
      <c r="I42" s="398"/>
      <c r="J42" s="398"/>
      <c r="K42" s="398"/>
      <c r="L42" s="398"/>
      <c r="M42" s="398"/>
      <c r="N42" s="398"/>
      <c r="O42" s="399"/>
      <c r="P42" s="396" t="s">
        <v>957</v>
      </c>
      <c r="Q42" s="397"/>
      <c r="R42" s="400" t="s">
        <v>52</v>
      </c>
      <c r="S42" s="398"/>
      <c r="T42" s="398"/>
      <c r="U42" s="398"/>
      <c r="V42" s="398"/>
      <c r="W42" s="398"/>
      <c r="X42" s="398"/>
      <c r="Y42" s="399"/>
      <c r="AA42" s="11" t="s">
        <v>157</v>
      </c>
      <c r="AB42" s="19" t="s">
        <v>159</v>
      </c>
      <c r="AC42" s="11" t="str">
        <f t="shared" si="0"/>
        <v>■</v>
      </c>
      <c r="AD42" s="19" t="s">
        <v>163</v>
      </c>
      <c r="AE42" s="11" t="str">
        <f>P42</f>
        <v>□</v>
      </c>
      <c r="AF42" s="142" t="s">
        <v>793</v>
      </c>
    </row>
    <row r="43" spans="1:32">
      <c r="A43" s="363" t="s">
        <v>108</v>
      </c>
      <c r="B43" s="363"/>
      <c r="C43" s="363"/>
      <c r="D43" s="363"/>
      <c r="E43" s="363"/>
      <c r="F43" s="401" t="s">
        <v>957</v>
      </c>
      <c r="G43" s="401"/>
      <c r="H43" s="402" t="s">
        <v>139</v>
      </c>
      <c r="I43" s="402"/>
      <c r="J43" s="402"/>
      <c r="K43" s="402"/>
      <c r="L43" s="402"/>
      <c r="M43" s="402"/>
      <c r="N43" s="402"/>
      <c r="O43" s="402"/>
      <c r="P43" s="401" t="s">
        <v>958</v>
      </c>
      <c r="Q43" s="401"/>
      <c r="R43" s="402" t="s">
        <v>140</v>
      </c>
      <c r="S43" s="402"/>
      <c r="T43" s="402"/>
      <c r="U43" s="402"/>
      <c r="V43" s="402"/>
      <c r="W43" s="402"/>
      <c r="X43" s="402"/>
      <c r="Y43" s="402"/>
      <c r="AA43" s="11" t="s">
        <v>158</v>
      </c>
      <c r="AB43" s="19">
        <v>1</v>
      </c>
      <c r="AC43" s="11" t="str">
        <f t="shared" si="0"/>
        <v>□</v>
      </c>
      <c r="AD43" s="19">
        <v>2</v>
      </c>
      <c r="AE43" s="11" t="str">
        <f>P43</f>
        <v>■</v>
      </c>
      <c r="AF43" s="142" t="s">
        <v>793</v>
      </c>
    </row>
    <row r="44" spans="1:32" hidden="1">
      <c r="A44" s="363" t="s">
        <v>780</v>
      </c>
      <c r="B44" s="363"/>
      <c r="C44" s="363"/>
      <c r="D44" s="363"/>
      <c r="E44" s="363"/>
      <c r="F44" s="403" t="s">
        <v>957</v>
      </c>
      <c r="G44" s="403"/>
      <c r="H44" s="404" t="s">
        <v>815</v>
      </c>
      <c r="I44" s="404"/>
      <c r="J44" s="404"/>
      <c r="K44" s="404"/>
      <c r="L44" s="404"/>
      <c r="M44" s="404"/>
      <c r="N44" s="404"/>
      <c r="O44" s="404"/>
      <c r="P44" s="404"/>
      <c r="Q44" s="404"/>
      <c r="R44" s="404"/>
      <c r="S44" s="404"/>
      <c r="T44" s="404"/>
      <c r="U44" s="404"/>
      <c r="V44" s="404"/>
      <c r="W44" s="404"/>
      <c r="X44" s="404"/>
      <c r="Y44" s="404"/>
      <c r="AA44" s="11" t="s">
        <v>545</v>
      </c>
      <c r="AB44" s="11" t="s">
        <v>781</v>
      </c>
      <c r="AC44" s="11" t="str">
        <f>F44</f>
        <v>□</v>
      </c>
    </row>
  </sheetData>
  <sheetProtection algorithmName="SHA-512" hashValue="K73KoMLK+xOyNW4f302p0dYiCJS36Qs7lG3JKDzje3EbCmjJdwgdgnpQYkGYbJjPsFsPHFE2hlV1eTN0/m+uDA==" saltValue="7O5D5masXM0QMMeoWo5VK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5"/>
  <dataValidations count="1">
    <dataValidation type="list" allowBlank="1" showInputMessage="1" showErrorMessage="1" sqref="F40:G44 P40:Q43" xr:uid="{A0142B0D-2641-4DFF-B084-0CFDEF3D1A09}">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&amp;Lsf07Hb2_t2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O5" sqref="O5:T5"/>
    </sheetView>
  </sheetViews>
  <sheetFormatPr defaultColWidth="3.08203125" defaultRowHeight="15"/>
  <cols>
    <col min="1" max="12" width="3.08203125" style="282"/>
    <col min="13" max="13" width="4.08203125" style="282" customWidth="1"/>
    <col min="14" max="14" width="6.08203125" style="282" customWidth="1"/>
    <col min="15" max="19" width="3.08203125" style="282"/>
    <col min="20" max="20" width="5.08203125" style="282" customWidth="1"/>
    <col min="21" max="25" width="3.08203125" style="282"/>
    <col min="26" max="26" width="1.33203125" style="282" customWidth="1"/>
    <col min="27" max="27" width="9.58203125" style="282" customWidth="1"/>
    <col min="28" max="28" width="9.08203125" style="282" customWidth="1"/>
    <col min="29" max="29" width="11.08203125" style="282" customWidth="1"/>
    <col min="30" max="30" width="6.58203125" style="282" hidden="1" customWidth="1"/>
    <col min="31" max="31" width="25.08203125" style="282" hidden="1" customWidth="1"/>
    <col min="32" max="32" width="13.33203125" style="282" hidden="1" customWidth="1"/>
    <col min="33" max="33" width="9.33203125" style="282" hidden="1" customWidth="1"/>
    <col min="34" max="36" width="3.08203125" style="282" hidden="1" customWidth="1"/>
    <col min="37" max="40" width="0" style="282" hidden="1" customWidth="1"/>
    <col min="41" max="16384" width="3.08203125" style="282"/>
  </cols>
  <sheetData>
    <row r="1" spans="1:37">
      <c r="A1" s="808" t="s">
        <v>817</v>
      </c>
      <c r="B1" s="808"/>
      <c r="C1" s="808"/>
      <c r="D1" s="808"/>
      <c r="E1" s="808"/>
      <c r="F1" s="808"/>
      <c r="G1" s="808"/>
      <c r="H1" s="808"/>
      <c r="I1" s="808"/>
      <c r="J1" s="808"/>
      <c r="K1" s="808"/>
      <c r="L1" s="808"/>
      <c r="M1" s="808"/>
      <c r="N1" s="808"/>
      <c r="O1" s="808"/>
      <c r="P1" s="808"/>
      <c r="Q1" s="808"/>
      <c r="R1" s="808"/>
      <c r="S1" s="808"/>
      <c r="T1" s="808"/>
      <c r="U1" s="808"/>
      <c r="V1" s="808"/>
      <c r="W1" s="808"/>
      <c r="X1" s="808"/>
      <c r="Y1" s="808"/>
      <c r="Z1" s="280"/>
      <c r="AA1" s="281"/>
      <c r="AB1" s="281"/>
      <c r="AC1" s="281"/>
      <c r="AD1" s="281"/>
      <c r="AE1" s="281"/>
      <c r="AF1" s="281"/>
      <c r="AG1" s="281"/>
      <c r="AH1" s="281"/>
      <c r="AI1" s="281"/>
      <c r="AJ1" s="281"/>
      <c r="AK1" s="281"/>
    </row>
    <row r="2" spans="1:37">
      <c r="A2" s="784" t="s">
        <v>787</v>
      </c>
      <c r="B2" s="784"/>
      <c r="C2" s="784"/>
      <c r="D2" s="784"/>
      <c r="E2" s="784"/>
      <c r="F2" s="784"/>
      <c r="G2" s="784"/>
      <c r="H2" s="784"/>
      <c r="I2" s="784"/>
      <c r="J2" s="784"/>
      <c r="K2" s="784"/>
      <c r="L2" s="784"/>
      <c r="M2" s="784"/>
      <c r="N2" s="784"/>
      <c r="O2" s="784"/>
      <c r="P2" s="784"/>
      <c r="Q2" s="784"/>
      <c r="R2" s="784"/>
      <c r="S2" s="784"/>
      <c r="T2" s="784"/>
      <c r="U2" s="784"/>
      <c r="V2" s="784"/>
      <c r="W2" s="784"/>
      <c r="X2" s="784"/>
      <c r="Y2" s="784"/>
      <c r="Z2" s="283"/>
      <c r="AA2" s="281"/>
      <c r="AB2" s="281"/>
      <c r="AC2" s="281"/>
      <c r="AD2" s="281"/>
      <c r="AE2" s="281"/>
      <c r="AF2" s="281"/>
      <c r="AG2" s="281"/>
      <c r="AH2" s="281"/>
      <c r="AI2" s="281"/>
      <c r="AJ2" s="281"/>
      <c r="AK2" s="281"/>
    </row>
    <row r="3" spans="1:37" ht="10.5" customHeight="1">
      <c r="A3" s="746"/>
      <c r="B3" s="746"/>
      <c r="C3" s="746"/>
      <c r="D3" s="746"/>
      <c r="E3" s="746"/>
      <c r="F3" s="746"/>
      <c r="G3" s="746"/>
      <c r="H3" s="746"/>
      <c r="I3" s="746"/>
      <c r="J3" s="746"/>
      <c r="K3" s="746"/>
      <c r="L3" s="746"/>
      <c r="M3" s="746"/>
      <c r="N3" s="746"/>
      <c r="O3" s="746"/>
      <c r="P3" s="746"/>
      <c r="Q3" s="746"/>
      <c r="R3" s="746"/>
      <c r="S3" s="746"/>
      <c r="T3" s="746"/>
      <c r="U3" s="746"/>
      <c r="V3" s="746"/>
      <c r="W3" s="746"/>
      <c r="X3" s="746"/>
      <c r="Y3" s="746"/>
      <c r="Z3" s="284"/>
      <c r="AA3" s="281"/>
      <c r="AB3" s="281"/>
      <c r="AC3" s="281"/>
      <c r="AD3" s="281"/>
      <c r="AE3" s="281"/>
      <c r="AF3" s="281"/>
      <c r="AG3" s="281"/>
      <c r="AH3" s="281"/>
      <c r="AI3" s="281"/>
      <c r="AJ3" s="281"/>
      <c r="AK3" s="281"/>
    </row>
    <row r="4" spans="1:37">
      <c r="A4" s="784" t="s">
        <v>784</v>
      </c>
      <c r="B4" s="784"/>
      <c r="C4" s="784"/>
      <c r="D4" s="784"/>
      <c r="E4" s="784"/>
      <c r="F4" s="784"/>
      <c r="G4" s="784"/>
      <c r="H4" s="784"/>
      <c r="I4" s="784"/>
      <c r="J4" s="784"/>
      <c r="K4" s="784"/>
      <c r="L4" s="784"/>
      <c r="M4" s="784"/>
      <c r="N4" s="784"/>
      <c r="O4" s="784"/>
      <c r="P4" s="784"/>
      <c r="Q4" s="784"/>
      <c r="R4" s="784"/>
      <c r="S4" s="784"/>
      <c r="T4" s="784"/>
      <c r="U4" s="784"/>
      <c r="V4" s="784"/>
      <c r="W4" s="784"/>
      <c r="X4" s="784"/>
      <c r="Y4" s="784"/>
      <c r="Z4" s="283"/>
      <c r="AA4" s="281"/>
      <c r="AB4" s="281"/>
      <c r="AC4" s="281"/>
      <c r="AD4" s="281" t="s">
        <v>775</v>
      </c>
      <c r="AE4" s="338" t="s">
        <v>776</v>
      </c>
      <c r="AF4" s="281">
        <v>4000</v>
      </c>
      <c r="AG4" s="281" t="s">
        <v>777</v>
      </c>
      <c r="AH4" s="281"/>
      <c r="AI4" s="281"/>
      <c r="AJ4" s="281"/>
      <c r="AK4" s="281"/>
    </row>
    <row r="5" spans="1:37" ht="18">
      <c r="A5" s="747" t="s">
        <v>1027</v>
      </c>
      <c r="B5" s="747"/>
      <c r="C5" s="747"/>
      <c r="D5" s="747"/>
      <c r="E5" s="747"/>
      <c r="F5" s="747"/>
      <c r="G5" s="747"/>
      <c r="H5" s="747"/>
      <c r="I5" s="747"/>
      <c r="J5" s="747"/>
      <c r="K5" s="747"/>
      <c r="L5" s="747"/>
      <c r="M5" s="747"/>
      <c r="N5" s="747"/>
      <c r="O5" s="809">
        <f>INT('基準年度活動量(工場・事業場全体)'!I50)</f>
        <v>0</v>
      </c>
      <c r="P5" s="809"/>
      <c r="Q5" s="809"/>
      <c r="R5" s="809"/>
      <c r="S5" s="809"/>
      <c r="T5" s="809"/>
      <c r="U5" s="745" t="s">
        <v>21</v>
      </c>
      <c r="V5" s="746"/>
      <c r="W5" s="746"/>
      <c r="X5" s="746"/>
      <c r="Y5" s="284" t="s">
        <v>101</v>
      </c>
      <c r="Z5" s="284"/>
      <c r="AA5" s="358" t="s">
        <v>1070</v>
      </c>
      <c r="AB5" s="335">
        <f>O5*0.05</f>
        <v>0</v>
      </c>
      <c r="AC5" s="287" t="s">
        <v>22</v>
      </c>
      <c r="AD5" s="286"/>
      <c r="AE5" s="286" t="s">
        <v>1033</v>
      </c>
      <c r="AF5" s="336">
        <v>500000000</v>
      </c>
      <c r="AG5" s="286"/>
      <c r="AH5" s="286"/>
      <c r="AI5" s="286"/>
      <c r="AJ5" s="286"/>
      <c r="AK5" s="288"/>
    </row>
    <row r="6" spans="1:37">
      <c r="A6" s="751" t="s">
        <v>830</v>
      </c>
      <c r="B6" s="752"/>
      <c r="C6" s="752"/>
      <c r="D6" s="752"/>
      <c r="E6" s="752"/>
      <c r="F6" s="752"/>
      <c r="G6" s="752"/>
      <c r="H6" s="752"/>
      <c r="I6" s="752"/>
      <c r="J6" s="752"/>
      <c r="K6" s="752"/>
      <c r="L6" s="752"/>
      <c r="M6" s="752"/>
      <c r="N6" s="753"/>
      <c r="O6" s="748">
        <f>INT('基準年度活動量(主要システム系統)'!I50)</f>
        <v>0</v>
      </c>
      <c r="P6" s="749"/>
      <c r="Q6" s="749"/>
      <c r="R6" s="749"/>
      <c r="S6" s="749"/>
      <c r="T6" s="750"/>
      <c r="U6" s="745" t="s">
        <v>21</v>
      </c>
      <c r="V6" s="746"/>
      <c r="W6" s="746"/>
      <c r="X6" s="746"/>
      <c r="Y6" s="284" t="s">
        <v>102</v>
      </c>
      <c r="Z6" s="284"/>
      <c r="AA6" s="281" t="s">
        <v>1071</v>
      </c>
      <c r="AB6" s="335">
        <f>O6*0.1</f>
        <v>0</v>
      </c>
      <c r="AC6" s="287" t="s">
        <v>22</v>
      </c>
      <c r="AD6" s="281"/>
      <c r="AE6" s="281" t="s">
        <v>778</v>
      </c>
      <c r="AF6" s="289">
        <v>100000000</v>
      </c>
      <c r="AG6" s="281"/>
      <c r="AH6" s="281"/>
      <c r="AI6" s="281"/>
      <c r="AJ6" s="281"/>
      <c r="AK6" s="288"/>
    </row>
    <row r="7" spans="1:37" ht="18">
      <c r="A7" s="755" t="s">
        <v>336</v>
      </c>
      <c r="B7" s="756"/>
      <c r="C7" s="756"/>
      <c r="D7" s="756"/>
      <c r="E7" s="756"/>
      <c r="F7" s="742" t="s">
        <v>1024</v>
      </c>
      <c r="G7" s="743"/>
      <c r="H7" s="743"/>
      <c r="I7" s="743"/>
      <c r="J7" s="743"/>
      <c r="K7" s="743"/>
      <c r="L7" s="743"/>
      <c r="M7" s="743"/>
      <c r="N7" s="744"/>
      <c r="O7" s="820">
        <f ca="1">対策個票まとめ!E19</f>
        <v>0</v>
      </c>
      <c r="P7" s="820"/>
      <c r="Q7" s="820"/>
      <c r="R7" s="820"/>
      <c r="S7" s="820"/>
      <c r="T7" s="820"/>
      <c r="U7" s="745" t="s">
        <v>22</v>
      </c>
      <c r="V7" s="746"/>
      <c r="W7" s="746"/>
      <c r="X7" s="746"/>
      <c r="Y7" s="284" t="s">
        <v>23</v>
      </c>
      <c r="Z7" s="284"/>
      <c r="AA7" s="281" t="s">
        <v>1032</v>
      </c>
      <c r="AB7" s="334">
        <f ca="1">O8+O9</f>
        <v>0</v>
      </c>
      <c r="AC7" s="287" t="s">
        <v>22</v>
      </c>
      <c r="AD7" s="281"/>
      <c r="AE7" s="281" t="s">
        <v>858</v>
      </c>
      <c r="AF7" s="290">
        <f ca="1">G29</f>
        <v>0</v>
      </c>
      <c r="AG7" s="337" t="s">
        <v>1037</v>
      </c>
      <c r="AH7" s="281"/>
      <c r="AI7" s="281"/>
      <c r="AJ7" s="281"/>
      <c r="AK7" s="288"/>
    </row>
    <row r="8" spans="1:37" ht="18">
      <c r="A8" s="757"/>
      <c r="B8" s="758"/>
      <c r="C8" s="758"/>
      <c r="D8" s="758"/>
      <c r="E8" s="758"/>
      <c r="F8" s="761" t="s">
        <v>1001</v>
      </c>
      <c r="G8" s="762"/>
      <c r="H8" s="762"/>
      <c r="I8" s="762"/>
      <c r="J8" s="762"/>
      <c r="K8" s="762"/>
      <c r="L8" s="762"/>
      <c r="M8" s="762"/>
      <c r="N8" s="763"/>
      <c r="O8" s="820">
        <f ca="1">対策個票まとめ!E20</f>
        <v>0</v>
      </c>
      <c r="P8" s="820"/>
      <c r="Q8" s="820"/>
      <c r="R8" s="820"/>
      <c r="S8" s="820"/>
      <c r="T8" s="820"/>
      <c r="U8" s="745" t="s">
        <v>22</v>
      </c>
      <c r="V8" s="746"/>
      <c r="W8" s="746"/>
      <c r="X8" s="746"/>
      <c r="Y8" s="284" t="s">
        <v>952</v>
      </c>
      <c r="Z8" s="284"/>
      <c r="AA8" s="281"/>
      <c r="AB8" s="281"/>
      <c r="AC8" s="281"/>
      <c r="AD8" s="281"/>
      <c r="AE8" s="338" t="s">
        <v>779</v>
      </c>
      <c r="AF8" s="289">
        <f ca="1">IF(AF7&gt;=AF4,AF5,AF6)</f>
        <v>100000000</v>
      </c>
      <c r="AG8" s="293" t="s">
        <v>1034</v>
      </c>
      <c r="AH8" s="281"/>
      <c r="AI8" s="281"/>
      <c r="AJ8" s="281"/>
      <c r="AK8" s="281"/>
    </row>
    <row r="9" spans="1:37" ht="18">
      <c r="A9" s="759"/>
      <c r="B9" s="760"/>
      <c r="C9" s="760"/>
      <c r="D9" s="760"/>
      <c r="E9" s="760"/>
      <c r="F9" s="742" t="s">
        <v>1003</v>
      </c>
      <c r="G9" s="743"/>
      <c r="H9" s="743"/>
      <c r="I9" s="743"/>
      <c r="J9" s="743"/>
      <c r="K9" s="743"/>
      <c r="L9" s="743"/>
      <c r="M9" s="743"/>
      <c r="N9" s="744"/>
      <c r="O9" s="820">
        <f ca="1">対策個票まとめ!E21</f>
        <v>0</v>
      </c>
      <c r="P9" s="820"/>
      <c r="Q9" s="820"/>
      <c r="R9" s="820"/>
      <c r="S9" s="820"/>
      <c r="T9" s="820"/>
      <c r="U9" s="745" t="s">
        <v>22</v>
      </c>
      <c r="V9" s="746"/>
      <c r="W9" s="746"/>
      <c r="X9" s="746"/>
      <c r="Y9" s="284" t="s">
        <v>951</v>
      </c>
      <c r="Z9" s="284"/>
      <c r="AA9" s="281"/>
      <c r="AB9" s="281"/>
      <c r="AC9" s="281"/>
      <c r="AD9" s="281"/>
      <c r="AF9" s="290"/>
      <c r="AG9" s="281"/>
      <c r="AH9" s="281"/>
      <c r="AI9" s="281"/>
      <c r="AJ9" s="281"/>
      <c r="AK9" s="281"/>
    </row>
    <row r="10" spans="1:37">
      <c r="A10" s="291" t="s">
        <v>1021</v>
      </c>
      <c r="C10" s="292"/>
      <c r="D10" s="292"/>
      <c r="E10" s="292"/>
      <c r="F10" s="283"/>
      <c r="G10" s="292"/>
      <c r="H10" s="292"/>
      <c r="I10" s="292"/>
      <c r="K10" s="283"/>
      <c r="L10" s="283"/>
      <c r="M10" s="283"/>
      <c r="N10" s="283"/>
      <c r="O10" s="279"/>
      <c r="P10" s="279"/>
      <c r="Q10" s="279"/>
      <c r="R10" s="279"/>
      <c r="S10" s="279"/>
      <c r="T10" s="279"/>
      <c r="U10" s="284"/>
      <c r="V10" s="284"/>
      <c r="W10" s="284"/>
      <c r="X10" s="284"/>
      <c r="Y10" s="284"/>
      <c r="Z10" s="284"/>
      <c r="AA10" s="281"/>
      <c r="AB10" s="281"/>
      <c r="AC10" s="281"/>
      <c r="AD10" s="281"/>
      <c r="AE10" s="281"/>
      <c r="AF10" s="290"/>
      <c r="AG10" s="281"/>
      <c r="AH10" s="281"/>
      <c r="AI10" s="281"/>
      <c r="AJ10" s="281"/>
      <c r="AK10" s="281"/>
    </row>
    <row r="11" spans="1:37">
      <c r="A11" s="291" t="s">
        <v>1012</v>
      </c>
      <c r="B11" s="291"/>
      <c r="C11" s="291"/>
      <c r="D11" s="291"/>
      <c r="E11" s="292"/>
      <c r="F11" s="283"/>
      <c r="G11" s="292"/>
      <c r="H11" s="292"/>
      <c r="I11" s="292"/>
      <c r="K11" s="283"/>
      <c r="L11" s="283"/>
      <c r="M11" s="283"/>
      <c r="N11" s="283"/>
      <c r="O11" s="279"/>
      <c r="P11" s="279"/>
      <c r="Q11" s="279"/>
      <c r="R11" s="279"/>
      <c r="S11" s="279"/>
      <c r="T11" s="279"/>
      <c r="U11" s="284"/>
      <c r="V11" s="284"/>
      <c r="W11" s="284"/>
      <c r="X11" s="284"/>
      <c r="Y11" s="284"/>
      <c r="Z11" s="284"/>
      <c r="AA11" s="281"/>
      <c r="AB11" s="281"/>
      <c r="AC11" s="281"/>
      <c r="AD11" s="281"/>
      <c r="AE11" s="281"/>
      <c r="AF11" s="290"/>
      <c r="AG11" s="281"/>
      <c r="AH11" s="281"/>
      <c r="AI11" s="281"/>
      <c r="AJ11" s="281"/>
      <c r="AK11" s="281"/>
    </row>
    <row r="12" spans="1:37">
      <c r="A12" s="291" t="s">
        <v>1054</v>
      </c>
      <c r="B12" s="291"/>
      <c r="C12" s="291"/>
      <c r="D12" s="291"/>
      <c r="E12" s="292"/>
      <c r="F12" s="283"/>
      <c r="G12" s="292"/>
      <c r="H12" s="292"/>
      <c r="I12" s="292"/>
      <c r="K12" s="283"/>
      <c r="L12" s="283"/>
      <c r="M12" s="283"/>
      <c r="N12" s="283"/>
      <c r="O12" s="279"/>
      <c r="P12" s="279"/>
      <c r="Q12" s="279"/>
      <c r="R12" s="279"/>
      <c r="S12" s="279"/>
      <c r="T12" s="279"/>
      <c r="U12" s="284"/>
      <c r="V12" s="284"/>
      <c r="W12" s="284"/>
      <c r="X12" s="284"/>
      <c r="Y12" s="284"/>
      <c r="Z12" s="284"/>
      <c r="AA12" s="281"/>
      <c r="AB12" s="281"/>
      <c r="AC12" s="281"/>
      <c r="AD12" s="281"/>
      <c r="AE12" s="281"/>
      <c r="AF12" s="290"/>
      <c r="AG12" s="281"/>
      <c r="AH12" s="281"/>
      <c r="AI12" s="281"/>
      <c r="AJ12" s="281"/>
      <c r="AK12" s="281"/>
    </row>
    <row r="13" spans="1:37" ht="18">
      <c r="A13" s="351" t="s">
        <v>1068</v>
      </c>
      <c r="B13" s="352"/>
      <c r="C13" s="353"/>
      <c r="D13" s="354"/>
      <c r="E13" s="353"/>
      <c r="F13" s="353"/>
      <c r="G13" s="353"/>
      <c r="H13" s="355"/>
      <c r="I13" s="355"/>
      <c r="J13" s="355"/>
      <c r="K13" s="355"/>
      <c r="L13" s="355"/>
      <c r="M13" s="355"/>
      <c r="N13" s="356"/>
      <c r="O13" s="817">
        <f ca="1">MIN(AB5:AB7,O7)</f>
        <v>0</v>
      </c>
      <c r="P13" s="818"/>
      <c r="Q13" s="818"/>
      <c r="R13" s="818"/>
      <c r="S13" s="818"/>
      <c r="T13" s="819"/>
      <c r="U13" s="745" t="s">
        <v>22</v>
      </c>
      <c r="V13" s="746"/>
      <c r="W13" s="746"/>
      <c r="X13" s="746"/>
      <c r="Y13" s="284" t="s">
        <v>997</v>
      </c>
      <c r="Z13" s="284"/>
      <c r="AA13" s="281"/>
      <c r="AB13" s="281"/>
      <c r="AC13" s="281"/>
      <c r="AD13" s="281"/>
      <c r="AE13" s="281"/>
      <c r="AF13" s="290"/>
      <c r="AG13" s="281"/>
      <c r="AH13" s="281"/>
      <c r="AI13" s="281"/>
      <c r="AJ13" s="281"/>
      <c r="AK13" s="281"/>
    </row>
    <row r="14" spans="1:37" ht="18">
      <c r="A14" s="351" t="s">
        <v>1069</v>
      </c>
      <c r="B14" s="357"/>
      <c r="C14" s="353"/>
      <c r="D14" s="354"/>
      <c r="E14" s="353"/>
      <c r="F14" s="353"/>
      <c r="G14" s="353"/>
      <c r="H14" s="355"/>
      <c r="I14" s="355"/>
      <c r="J14" s="355"/>
      <c r="K14" s="355"/>
      <c r="L14" s="355"/>
      <c r="M14" s="355"/>
      <c r="N14" s="356"/>
      <c r="O14" s="817">
        <f ca="1">MIN(AB5:AB6,O8,O7)</f>
        <v>0</v>
      </c>
      <c r="P14" s="818"/>
      <c r="Q14" s="818"/>
      <c r="R14" s="818"/>
      <c r="S14" s="818"/>
      <c r="T14" s="819"/>
      <c r="U14" s="745" t="s">
        <v>22</v>
      </c>
      <c r="V14" s="746"/>
      <c r="W14" s="746"/>
      <c r="X14" s="746"/>
      <c r="Y14" s="284" t="s">
        <v>996</v>
      </c>
      <c r="Z14" s="284"/>
      <c r="AA14" s="281"/>
      <c r="AB14" s="281"/>
      <c r="AC14" s="281"/>
      <c r="AD14" s="281"/>
      <c r="AE14" s="281"/>
      <c r="AF14" s="290"/>
      <c r="AG14" s="281"/>
      <c r="AH14" s="281"/>
      <c r="AI14" s="281"/>
      <c r="AJ14" s="281"/>
      <c r="AK14" s="281"/>
    </row>
    <row r="15" spans="1:37" ht="20.5" customHeight="1">
      <c r="AA15" s="281"/>
      <c r="AB15" s="281"/>
      <c r="AC15" s="281"/>
      <c r="AD15" s="281"/>
      <c r="AG15" s="281"/>
      <c r="AH15" s="281"/>
      <c r="AI15" s="281"/>
      <c r="AJ15" s="281"/>
      <c r="AK15" s="281"/>
    </row>
    <row r="16" spans="1:37">
      <c r="A16" s="283" t="s">
        <v>795</v>
      </c>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1"/>
      <c r="AB16" s="281"/>
      <c r="AC16" s="281"/>
      <c r="AD16" s="281"/>
      <c r="AE16" s="281"/>
      <c r="AF16" s="281"/>
      <c r="AG16" s="281"/>
      <c r="AH16" s="281"/>
      <c r="AI16" s="281"/>
      <c r="AJ16" s="281"/>
      <c r="AK16" s="281"/>
    </row>
    <row r="17" spans="1:37">
      <c r="A17" s="747" t="s">
        <v>25</v>
      </c>
      <c r="B17" s="747"/>
      <c r="C17" s="747"/>
      <c r="D17" s="747"/>
      <c r="E17" s="747"/>
      <c r="F17" s="747"/>
      <c r="G17" s="747"/>
      <c r="H17" s="747"/>
      <c r="I17" s="747"/>
      <c r="J17" s="747"/>
      <c r="K17" s="747"/>
      <c r="L17" s="747"/>
      <c r="M17" s="747"/>
      <c r="N17" s="747"/>
      <c r="O17" s="754">
        <f ca="1">対策個票まとめ!H18</f>
        <v>0</v>
      </c>
      <c r="P17" s="754"/>
      <c r="Q17" s="754"/>
      <c r="R17" s="754"/>
      <c r="S17" s="754"/>
      <c r="T17" s="754"/>
      <c r="U17" s="746" t="s">
        <v>26</v>
      </c>
      <c r="V17" s="746"/>
      <c r="W17" s="746"/>
      <c r="X17" s="746"/>
      <c r="Y17" s="284" t="s">
        <v>31</v>
      </c>
      <c r="Z17" s="284"/>
      <c r="AA17" s="281"/>
      <c r="AB17" s="281"/>
      <c r="AC17" s="281"/>
      <c r="AD17" s="281"/>
      <c r="AE17" s="281"/>
      <c r="AF17" s="281"/>
      <c r="AG17" s="281"/>
      <c r="AH17" s="281"/>
      <c r="AI17" s="281"/>
      <c r="AJ17" s="281"/>
      <c r="AK17" s="281"/>
    </row>
    <row r="18" spans="1:37">
      <c r="A18" s="747" t="s">
        <v>27</v>
      </c>
      <c r="B18" s="747"/>
      <c r="C18" s="747"/>
      <c r="D18" s="747"/>
      <c r="E18" s="747"/>
      <c r="F18" s="747"/>
      <c r="G18" s="747"/>
      <c r="H18" s="747"/>
      <c r="I18" s="747"/>
      <c r="J18" s="747"/>
      <c r="K18" s="747"/>
      <c r="L18" s="747"/>
      <c r="M18" s="747"/>
      <c r="N18" s="747"/>
      <c r="O18" s="748">
        <f ca="1">対策個票まとめ!F18</f>
        <v>0</v>
      </c>
      <c r="P18" s="749"/>
      <c r="Q18" s="749"/>
      <c r="R18" s="749"/>
      <c r="S18" s="749"/>
      <c r="T18" s="750"/>
      <c r="U18" s="746" t="s">
        <v>28</v>
      </c>
      <c r="V18" s="746"/>
      <c r="W18" s="746"/>
      <c r="X18" s="746"/>
      <c r="Y18" s="284" t="s">
        <v>32</v>
      </c>
      <c r="Z18" s="284"/>
      <c r="AA18" s="281"/>
      <c r="AB18" s="281"/>
      <c r="AC18" s="281"/>
      <c r="AD18" s="281"/>
      <c r="AE18" s="293" t="s">
        <v>1035</v>
      </c>
      <c r="AF18" s="281"/>
      <c r="AG18" s="281"/>
      <c r="AH18" s="281"/>
      <c r="AI18" s="281"/>
      <c r="AJ18" s="281"/>
      <c r="AK18" s="281"/>
    </row>
    <row r="19" spans="1:37">
      <c r="A19" s="747" t="s">
        <v>29</v>
      </c>
      <c r="B19" s="747"/>
      <c r="C19" s="747"/>
      <c r="D19" s="747"/>
      <c r="E19" s="747"/>
      <c r="F19" s="747"/>
      <c r="G19" s="747"/>
      <c r="H19" s="747"/>
      <c r="I19" s="747"/>
      <c r="J19" s="747"/>
      <c r="K19" s="747"/>
      <c r="L19" s="747"/>
      <c r="M19" s="747"/>
      <c r="N19" s="747"/>
      <c r="O19" s="810" t="str">
        <f>'別紙2-4.代表事業者2者(3)'!C7</f>
        <v/>
      </c>
      <c r="P19" s="811"/>
      <c r="Q19" s="811"/>
      <c r="R19" s="811"/>
      <c r="S19" s="811"/>
      <c r="T19" s="812"/>
      <c r="U19" s="746" t="s">
        <v>28</v>
      </c>
      <c r="V19" s="746"/>
      <c r="W19" s="746"/>
      <c r="X19" s="746"/>
      <c r="Y19" s="284" t="s">
        <v>33</v>
      </c>
      <c r="Z19" s="284"/>
      <c r="AA19" s="281"/>
      <c r="AB19" s="281"/>
      <c r="AC19" s="281"/>
      <c r="AE19" s="293" t="s">
        <v>1052</v>
      </c>
      <c r="AF19" s="281"/>
      <c r="AG19" s="281"/>
      <c r="AH19" s="281"/>
      <c r="AI19" s="281"/>
      <c r="AJ19" s="281"/>
      <c r="AK19" s="281"/>
    </row>
    <row r="20" spans="1:37">
      <c r="A20" s="747" t="s">
        <v>30</v>
      </c>
      <c r="B20" s="747"/>
      <c r="C20" s="747"/>
      <c r="D20" s="747"/>
      <c r="E20" s="747"/>
      <c r="F20" s="747"/>
      <c r="G20" s="747"/>
      <c r="H20" s="747"/>
      <c r="I20" s="747"/>
      <c r="J20" s="747"/>
      <c r="K20" s="747"/>
      <c r="L20" s="747"/>
      <c r="M20" s="747"/>
      <c r="N20" s="747"/>
      <c r="O20" s="748" t="str">
        <f>'別紙2-4.代表事業者2者(3)'!R12</f>
        <v/>
      </c>
      <c r="P20" s="749"/>
      <c r="Q20" s="749"/>
      <c r="R20" s="749"/>
      <c r="S20" s="749"/>
      <c r="T20" s="750"/>
      <c r="U20" s="746" t="s">
        <v>28</v>
      </c>
      <c r="V20" s="746"/>
      <c r="W20" s="746"/>
      <c r="X20" s="746"/>
      <c r="Y20" s="284" t="s">
        <v>34</v>
      </c>
      <c r="Z20" s="284"/>
      <c r="AA20" s="281"/>
      <c r="AB20" s="281"/>
      <c r="AC20" s="281"/>
      <c r="AD20" s="293"/>
      <c r="AE20" s="293" t="s">
        <v>1053</v>
      </c>
      <c r="AF20" s="281"/>
      <c r="AG20" s="281"/>
      <c r="AH20" s="281"/>
      <c r="AI20" s="281"/>
      <c r="AJ20" s="281"/>
      <c r="AK20" s="281"/>
    </row>
    <row r="21" spans="1:37" ht="6.75" customHeight="1">
      <c r="A21" s="746"/>
      <c r="B21" s="746"/>
      <c r="C21" s="746"/>
      <c r="D21" s="746"/>
      <c r="E21" s="746"/>
      <c r="F21" s="746"/>
      <c r="G21" s="746"/>
      <c r="H21" s="746"/>
      <c r="I21" s="746"/>
      <c r="J21" s="746"/>
      <c r="K21" s="746"/>
      <c r="L21" s="746"/>
      <c r="M21" s="746"/>
      <c r="N21" s="746"/>
      <c r="O21" s="746"/>
      <c r="P21" s="746"/>
      <c r="Q21" s="746"/>
      <c r="R21" s="746"/>
      <c r="S21" s="746"/>
      <c r="T21" s="746"/>
      <c r="U21" s="746"/>
      <c r="V21" s="746"/>
      <c r="W21" s="746"/>
      <c r="X21" s="746"/>
      <c r="Y21" s="746"/>
      <c r="Z21" s="284"/>
      <c r="AA21" s="281"/>
      <c r="AB21" s="281"/>
      <c r="AC21" s="281"/>
      <c r="AD21" s="281"/>
      <c r="AE21" s="281"/>
      <c r="AF21" s="281"/>
      <c r="AG21" s="281"/>
      <c r="AH21" s="281"/>
      <c r="AI21" s="281"/>
      <c r="AJ21" s="281"/>
      <c r="AK21" s="281"/>
    </row>
    <row r="22" spans="1:37">
      <c r="A22" s="784" t="s">
        <v>100</v>
      </c>
      <c r="B22" s="784"/>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283"/>
      <c r="AA22" s="281"/>
      <c r="AB22" s="281"/>
      <c r="AC22" s="281"/>
      <c r="AD22" s="281"/>
      <c r="AE22" s="281"/>
      <c r="AF22" s="281"/>
      <c r="AG22" s="281"/>
      <c r="AH22" s="281"/>
      <c r="AI22" s="281"/>
      <c r="AJ22" s="281"/>
      <c r="AK22" s="281"/>
    </row>
    <row r="23" spans="1:37">
      <c r="A23" s="784" t="s">
        <v>37</v>
      </c>
      <c r="B23" s="784"/>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283"/>
      <c r="AA23" s="281"/>
      <c r="AB23" s="281"/>
      <c r="AC23" s="281"/>
      <c r="AD23" s="281"/>
      <c r="AE23" s="281"/>
      <c r="AF23" s="281"/>
      <c r="AG23" s="281"/>
      <c r="AH23" s="281"/>
      <c r="AI23" s="281"/>
      <c r="AJ23" s="281"/>
      <c r="AK23" s="281"/>
    </row>
    <row r="24" spans="1:37">
      <c r="A24" s="764" t="s">
        <v>53</v>
      </c>
      <c r="B24" s="765"/>
      <c r="C24" s="765"/>
      <c r="D24" s="765"/>
      <c r="E24" s="766"/>
      <c r="F24" s="770" t="s">
        <v>35</v>
      </c>
      <c r="G24" s="772" t="str">
        <f>IF(O19="","",O19)</f>
        <v/>
      </c>
      <c r="H24" s="772"/>
      <c r="I24" s="772"/>
      <c r="J24" s="772"/>
      <c r="K24" s="772"/>
      <c r="L24" s="772"/>
      <c r="M24" s="773" t="s">
        <v>36</v>
      </c>
      <c r="N24" s="772">
        <f ca="1">IF(O18="","",O18)</f>
        <v>0</v>
      </c>
      <c r="O24" s="772"/>
      <c r="P24" s="772"/>
      <c r="Q24" s="772"/>
      <c r="R24" s="772"/>
      <c r="S24" s="772"/>
      <c r="T24" s="785" t="s">
        <v>35</v>
      </c>
      <c r="U24" s="813" t="str">
        <f ca="1">IF(OR(G24="",N24="",N24=0),"",TRUNC((G24/N24),2))</f>
        <v/>
      </c>
      <c r="V24" s="814"/>
      <c r="W24" s="814"/>
      <c r="X24" s="815"/>
      <c r="AA24" s="281"/>
      <c r="AB24" s="281"/>
      <c r="AC24" s="281"/>
      <c r="AD24" s="281"/>
      <c r="AE24" s="281"/>
      <c r="AF24" s="281"/>
      <c r="AG24" s="281"/>
      <c r="AH24" s="281"/>
      <c r="AI24" s="281"/>
      <c r="AJ24" s="281"/>
      <c r="AK24" s="281"/>
    </row>
    <row r="25" spans="1:37">
      <c r="A25" s="767"/>
      <c r="B25" s="768"/>
      <c r="C25" s="768"/>
      <c r="D25" s="768"/>
      <c r="E25" s="769"/>
      <c r="F25" s="771"/>
      <c r="G25" s="768" t="s">
        <v>33</v>
      </c>
      <c r="H25" s="768"/>
      <c r="I25" s="768"/>
      <c r="J25" s="768"/>
      <c r="K25" s="768"/>
      <c r="L25" s="768"/>
      <c r="M25" s="774"/>
      <c r="N25" s="768" t="s">
        <v>32</v>
      </c>
      <c r="O25" s="768"/>
      <c r="P25" s="768"/>
      <c r="Q25" s="768"/>
      <c r="R25" s="768"/>
      <c r="S25" s="768"/>
      <c r="T25" s="786"/>
      <c r="U25" s="767"/>
      <c r="V25" s="768"/>
      <c r="W25" s="768"/>
      <c r="X25" s="769"/>
      <c r="AA25" s="281"/>
      <c r="AB25" s="281"/>
      <c r="AC25" s="281"/>
      <c r="AD25" s="281"/>
      <c r="AE25" s="281"/>
      <c r="AF25" s="281"/>
      <c r="AG25" s="281"/>
      <c r="AH25" s="281"/>
      <c r="AI25" s="281"/>
      <c r="AJ25" s="281"/>
      <c r="AK25" s="281"/>
    </row>
    <row r="26" spans="1:37">
      <c r="A26" s="764" t="s">
        <v>54</v>
      </c>
      <c r="B26" s="765"/>
      <c r="C26" s="765"/>
      <c r="D26" s="765"/>
      <c r="E26" s="766"/>
      <c r="F26" s="770" t="s">
        <v>35</v>
      </c>
      <c r="G26" s="772" t="str">
        <f>IF(O20="","",O20)</f>
        <v/>
      </c>
      <c r="H26" s="772"/>
      <c r="I26" s="772"/>
      <c r="J26" s="772"/>
      <c r="K26" s="772"/>
      <c r="L26" s="772"/>
      <c r="M26" s="773" t="s">
        <v>36</v>
      </c>
      <c r="N26" s="790">
        <f ca="1">IF(O17="","",O17)</f>
        <v>0</v>
      </c>
      <c r="O26" s="790"/>
      <c r="P26" s="790"/>
      <c r="Q26" s="790"/>
      <c r="R26" s="790"/>
      <c r="S26" s="790"/>
      <c r="T26" s="785" t="s">
        <v>35</v>
      </c>
      <c r="U26" s="787" t="str">
        <f ca="1">IF(OR(G26="",N26="",N26=0),"",G26/N26)</f>
        <v/>
      </c>
      <c r="V26" s="788"/>
      <c r="W26" s="788"/>
      <c r="X26" s="789"/>
      <c r="AA26" s="281"/>
      <c r="AB26" s="281"/>
      <c r="AC26" s="281"/>
      <c r="AD26" s="281"/>
      <c r="AE26" s="281"/>
      <c r="AF26" s="281"/>
      <c r="AG26" s="281"/>
      <c r="AH26" s="281"/>
      <c r="AI26" s="281"/>
      <c r="AJ26" s="281"/>
      <c r="AK26" s="281"/>
    </row>
    <row r="27" spans="1:37">
      <c r="A27" s="767"/>
      <c r="B27" s="768"/>
      <c r="C27" s="768"/>
      <c r="D27" s="768"/>
      <c r="E27" s="769"/>
      <c r="F27" s="771"/>
      <c r="G27" s="768" t="s">
        <v>34</v>
      </c>
      <c r="H27" s="768"/>
      <c r="I27" s="768"/>
      <c r="J27" s="768"/>
      <c r="K27" s="768"/>
      <c r="L27" s="768"/>
      <c r="M27" s="774"/>
      <c r="N27" s="768" t="s">
        <v>31</v>
      </c>
      <c r="O27" s="768"/>
      <c r="P27" s="768"/>
      <c r="Q27" s="768"/>
      <c r="R27" s="768"/>
      <c r="S27" s="768"/>
      <c r="T27" s="786"/>
      <c r="U27" s="767"/>
      <c r="V27" s="768"/>
      <c r="W27" s="768"/>
      <c r="X27" s="769"/>
      <c r="AA27" s="281"/>
      <c r="AB27" s="281"/>
      <c r="AC27" s="281"/>
      <c r="AD27" s="281"/>
      <c r="AE27" s="281"/>
      <c r="AF27" s="281"/>
      <c r="AG27" s="281"/>
      <c r="AH27" s="281"/>
      <c r="AI27" s="281"/>
      <c r="AJ27" s="281"/>
      <c r="AK27" s="281"/>
    </row>
    <row r="28" spans="1:37">
      <c r="A28" s="784" t="s">
        <v>38</v>
      </c>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283"/>
      <c r="AA28" s="281"/>
      <c r="AB28" s="281"/>
      <c r="AC28" s="281"/>
      <c r="AD28" s="281"/>
      <c r="AE28" s="281"/>
      <c r="AF28" s="281"/>
      <c r="AG28" s="281"/>
      <c r="AH28" s="281"/>
      <c r="AI28" s="281"/>
      <c r="AJ28" s="281"/>
      <c r="AK28" s="281"/>
    </row>
    <row r="29" spans="1:37" ht="15.75" customHeight="1">
      <c r="A29" s="764" t="s">
        <v>153</v>
      </c>
      <c r="B29" s="775"/>
      <c r="C29" s="775"/>
      <c r="D29" s="775"/>
      <c r="E29" s="776"/>
      <c r="F29" s="770" t="s">
        <v>35</v>
      </c>
      <c r="G29" s="772">
        <f ca="1">INT(O7+O13)</f>
        <v>0</v>
      </c>
      <c r="H29" s="772"/>
      <c r="I29" s="772"/>
      <c r="J29" s="772"/>
      <c r="K29" s="798" t="s">
        <v>36</v>
      </c>
      <c r="L29" s="772">
        <f>IF(O5="","",O5)</f>
        <v>0</v>
      </c>
      <c r="M29" s="772"/>
      <c r="N29" s="772"/>
      <c r="O29" s="772"/>
      <c r="P29" s="785" t="s">
        <v>35</v>
      </c>
      <c r="Q29" s="795" t="str">
        <f ca="1">IF(OR(G29="",L29="",L29=0),"",TRUNC(G29/L29*100,2))</f>
        <v/>
      </c>
      <c r="R29" s="796"/>
      <c r="S29" s="796"/>
      <c r="T29" s="797"/>
      <c r="U29" s="746" t="s">
        <v>40</v>
      </c>
      <c r="V29" s="746"/>
      <c r="W29" s="746"/>
      <c r="X29" s="746"/>
      <c r="AA29" s="281"/>
      <c r="AB29" s="281"/>
      <c r="AC29" s="281"/>
      <c r="AD29" s="281"/>
      <c r="AE29" s="281"/>
      <c r="AF29" s="281"/>
      <c r="AG29" s="281"/>
      <c r="AH29" s="281"/>
      <c r="AI29" s="281"/>
      <c r="AJ29" s="281"/>
      <c r="AK29" s="281"/>
    </row>
    <row r="30" spans="1:37">
      <c r="A30" s="777"/>
      <c r="B30" s="778"/>
      <c r="C30" s="778"/>
      <c r="D30" s="778"/>
      <c r="E30" s="779"/>
      <c r="F30" s="783"/>
      <c r="G30" s="791" t="s">
        <v>1025</v>
      </c>
      <c r="H30" s="791"/>
      <c r="I30" s="791"/>
      <c r="J30" s="791"/>
      <c r="K30" s="791"/>
      <c r="L30" s="791" t="s">
        <v>101</v>
      </c>
      <c r="M30" s="791"/>
      <c r="N30" s="791"/>
      <c r="O30" s="791"/>
      <c r="P30" s="794"/>
      <c r="Q30" s="745"/>
      <c r="R30" s="746"/>
      <c r="S30" s="746"/>
      <c r="T30" s="793"/>
      <c r="U30" s="746"/>
      <c r="V30" s="746"/>
      <c r="W30" s="746"/>
      <c r="X30" s="746"/>
      <c r="AA30" s="281"/>
      <c r="AB30" s="281"/>
      <c r="AC30" s="281"/>
      <c r="AD30" s="281"/>
      <c r="AE30" s="281"/>
      <c r="AF30" s="281"/>
      <c r="AG30" s="281"/>
      <c r="AH30" s="281"/>
      <c r="AI30" s="281"/>
      <c r="AJ30" s="281"/>
      <c r="AK30" s="281"/>
    </row>
    <row r="31" spans="1:37">
      <c r="A31" s="780"/>
      <c r="B31" s="781"/>
      <c r="C31" s="781"/>
      <c r="D31" s="781"/>
      <c r="E31" s="782"/>
      <c r="F31" s="771"/>
      <c r="G31" s="792"/>
      <c r="H31" s="792"/>
      <c r="I31" s="792"/>
      <c r="J31" s="792"/>
      <c r="K31" s="792"/>
      <c r="L31" s="792"/>
      <c r="M31" s="792"/>
      <c r="N31" s="792"/>
      <c r="O31" s="792"/>
      <c r="P31" s="786"/>
      <c r="Q31" s="767"/>
      <c r="R31" s="768"/>
      <c r="S31" s="768"/>
      <c r="T31" s="769"/>
      <c r="U31" s="746"/>
      <c r="V31" s="746"/>
      <c r="W31" s="746"/>
      <c r="X31" s="746"/>
      <c r="AA31" s="281"/>
      <c r="AB31" s="281"/>
      <c r="AC31" s="281"/>
      <c r="AD31" s="281"/>
      <c r="AE31" s="281"/>
      <c r="AF31" s="281"/>
      <c r="AG31" s="281"/>
      <c r="AH31" s="281"/>
      <c r="AI31" s="281"/>
      <c r="AJ31" s="281"/>
      <c r="AK31" s="281"/>
    </row>
    <row r="32" spans="1:37">
      <c r="A32" s="784" t="s">
        <v>39</v>
      </c>
      <c r="B32" s="784"/>
      <c r="C32" s="784"/>
      <c r="D32" s="784"/>
      <c r="E32" s="784"/>
      <c r="F32" s="784"/>
      <c r="G32" s="784"/>
      <c r="H32" s="784"/>
      <c r="I32" s="784"/>
      <c r="J32" s="784"/>
      <c r="K32" s="784"/>
      <c r="L32" s="784"/>
      <c r="M32" s="784"/>
      <c r="N32" s="784"/>
      <c r="O32" s="784"/>
      <c r="P32" s="784"/>
      <c r="Q32" s="784"/>
      <c r="R32" s="784"/>
      <c r="S32" s="784"/>
      <c r="T32" s="784"/>
      <c r="U32" s="784"/>
      <c r="V32" s="784"/>
      <c r="W32" s="784"/>
      <c r="X32" s="784"/>
      <c r="Y32" s="784"/>
      <c r="Z32" s="283"/>
      <c r="AA32" s="281"/>
      <c r="AB32" s="281"/>
      <c r="AC32" s="281"/>
      <c r="AD32" s="281"/>
      <c r="AE32" s="281"/>
      <c r="AF32" s="281"/>
      <c r="AG32" s="281"/>
      <c r="AH32" s="281"/>
      <c r="AI32" s="281"/>
      <c r="AJ32" s="281"/>
      <c r="AK32" s="281"/>
    </row>
    <row r="33" spans="1:37" ht="15.75" customHeight="1">
      <c r="A33" s="799" t="s">
        <v>154</v>
      </c>
      <c r="B33" s="800"/>
      <c r="C33" s="800"/>
      <c r="D33" s="800"/>
      <c r="E33" s="801"/>
      <c r="F33" s="770" t="s">
        <v>35</v>
      </c>
      <c r="G33" s="772">
        <f ca="1">INT(O7+O14)</f>
        <v>0</v>
      </c>
      <c r="H33" s="772"/>
      <c r="I33" s="772"/>
      <c r="J33" s="772"/>
      <c r="K33" s="798" t="s">
        <v>36</v>
      </c>
      <c r="L33" s="772">
        <f>IF(O6="","",O6)</f>
        <v>0</v>
      </c>
      <c r="M33" s="772"/>
      <c r="N33" s="772"/>
      <c r="O33" s="772"/>
      <c r="P33" s="785" t="s">
        <v>35</v>
      </c>
      <c r="Q33" s="795" t="str">
        <f ca="1">IF(OR(G33="",L33="",L33=0),"",TRUNC(G33/L33*100,2))</f>
        <v/>
      </c>
      <c r="R33" s="796"/>
      <c r="S33" s="796"/>
      <c r="T33" s="797"/>
      <c r="U33" s="746" t="s">
        <v>40</v>
      </c>
      <c r="V33" s="746"/>
      <c r="W33" s="746"/>
      <c r="X33" s="746"/>
      <c r="AA33" s="281"/>
      <c r="AB33" s="281"/>
      <c r="AC33" s="281"/>
      <c r="AD33" s="281"/>
      <c r="AE33" s="281"/>
      <c r="AF33" s="281"/>
      <c r="AG33" s="281"/>
      <c r="AH33" s="281"/>
      <c r="AI33" s="281"/>
      <c r="AJ33" s="281"/>
      <c r="AK33" s="281"/>
    </row>
    <row r="34" spans="1:37">
      <c r="A34" s="802"/>
      <c r="B34" s="803"/>
      <c r="C34" s="803"/>
      <c r="D34" s="803"/>
      <c r="E34" s="804"/>
      <c r="F34" s="783"/>
      <c r="G34" s="746" t="s">
        <v>1026</v>
      </c>
      <c r="H34" s="746"/>
      <c r="I34" s="746"/>
      <c r="J34" s="746"/>
      <c r="K34" s="791"/>
      <c r="L34" s="746" t="s">
        <v>102</v>
      </c>
      <c r="M34" s="746"/>
      <c r="N34" s="746"/>
      <c r="O34" s="746"/>
      <c r="P34" s="794"/>
      <c r="Q34" s="745"/>
      <c r="R34" s="746"/>
      <c r="S34" s="746"/>
      <c r="T34" s="793"/>
      <c r="U34" s="746"/>
      <c r="V34" s="746"/>
      <c r="W34" s="746"/>
      <c r="X34" s="746"/>
      <c r="AA34" s="281"/>
      <c r="AB34" s="281"/>
      <c r="AC34" s="281"/>
      <c r="AD34" s="281"/>
      <c r="AE34" s="281"/>
      <c r="AF34" s="281"/>
      <c r="AG34" s="281"/>
      <c r="AH34" s="281"/>
      <c r="AI34" s="281"/>
      <c r="AJ34" s="281"/>
      <c r="AK34" s="281"/>
    </row>
    <row r="35" spans="1:37">
      <c r="A35" s="805"/>
      <c r="B35" s="806"/>
      <c r="C35" s="806"/>
      <c r="D35" s="806"/>
      <c r="E35" s="807"/>
      <c r="F35" s="771"/>
      <c r="G35" s="768"/>
      <c r="H35" s="768"/>
      <c r="I35" s="768"/>
      <c r="J35" s="768"/>
      <c r="K35" s="792"/>
      <c r="L35" s="768"/>
      <c r="M35" s="768"/>
      <c r="N35" s="768"/>
      <c r="O35" s="768"/>
      <c r="P35" s="786"/>
      <c r="Q35" s="767"/>
      <c r="R35" s="768"/>
      <c r="S35" s="768"/>
      <c r="T35" s="769"/>
      <c r="U35" s="284"/>
      <c r="V35" s="284"/>
      <c r="W35" s="284"/>
      <c r="X35" s="284"/>
      <c r="AA35" s="281"/>
      <c r="AB35" s="281"/>
      <c r="AC35" s="281"/>
      <c r="AD35" s="281"/>
      <c r="AE35" s="281"/>
      <c r="AF35" s="281"/>
      <c r="AG35" s="281"/>
      <c r="AH35" s="281"/>
      <c r="AI35" s="281"/>
      <c r="AJ35" s="281"/>
      <c r="AK35" s="281"/>
    </row>
    <row r="36" spans="1:37" ht="9" customHeight="1">
      <c r="A36" s="296"/>
      <c r="B36" s="296"/>
      <c r="C36" s="296"/>
      <c r="D36" s="296"/>
      <c r="E36" s="296"/>
      <c r="F36" s="295"/>
      <c r="G36" s="284"/>
      <c r="H36" s="284"/>
      <c r="I36" s="284"/>
      <c r="J36" s="284"/>
      <c r="K36" s="294"/>
      <c r="L36" s="284"/>
      <c r="M36" s="284"/>
      <c r="N36" s="284"/>
      <c r="O36" s="284"/>
      <c r="P36" s="295"/>
      <c r="Q36" s="284"/>
      <c r="R36" s="284"/>
      <c r="S36" s="284"/>
      <c r="T36" s="284"/>
      <c r="U36" s="284"/>
      <c r="V36" s="284"/>
      <c r="W36" s="284"/>
      <c r="X36" s="284"/>
      <c r="AA36" s="281"/>
      <c r="AB36" s="281"/>
      <c r="AC36" s="281"/>
      <c r="AD36" s="281"/>
      <c r="AE36" s="281"/>
      <c r="AF36" s="281"/>
      <c r="AG36" s="281"/>
      <c r="AH36" s="281"/>
      <c r="AI36" s="281"/>
      <c r="AJ36" s="281"/>
      <c r="AK36" s="281"/>
    </row>
    <row r="37" spans="1:37" ht="13.5" customHeight="1">
      <c r="B37" s="297" t="s">
        <v>979</v>
      </c>
      <c r="C37" s="297"/>
      <c r="D37" s="298"/>
      <c r="E37" s="297"/>
      <c r="F37" s="299" t="s">
        <v>977</v>
      </c>
      <c r="G37" s="297"/>
      <c r="H37" s="297"/>
      <c r="I37" s="297"/>
      <c r="J37" s="297"/>
      <c r="K37" s="297"/>
      <c r="L37" s="297"/>
      <c r="M37" s="297"/>
      <c r="N37" s="297"/>
      <c r="O37" s="297"/>
      <c r="P37" s="297"/>
      <c r="Q37" s="297"/>
      <c r="R37" s="297"/>
      <c r="S37" s="284"/>
      <c r="T37" s="284"/>
      <c r="U37" s="284"/>
      <c r="V37" s="284"/>
      <c r="W37" s="284"/>
      <c r="X37" s="284"/>
      <c r="AA37" s="281"/>
      <c r="AB37" s="281"/>
      <c r="AC37" s="281"/>
      <c r="AD37" s="281"/>
      <c r="AE37" s="281"/>
      <c r="AF37" s="281"/>
      <c r="AG37" s="281"/>
      <c r="AH37" s="281"/>
      <c r="AI37" s="281"/>
      <c r="AJ37" s="281"/>
      <c r="AK37" s="281"/>
    </row>
    <row r="38" spans="1:37">
      <c r="E38" s="297"/>
      <c r="F38" s="299" t="s">
        <v>974</v>
      </c>
      <c r="G38" s="297"/>
      <c r="H38" s="297"/>
      <c r="I38" s="297"/>
      <c r="J38" s="297"/>
      <c r="K38" s="297"/>
      <c r="L38" s="297"/>
      <c r="M38" s="297"/>
      <c r="N38" s="297"/>
      <c r="O38" s="297"/>
      <c r="P38" s="297"/>
      <c r="Q38" s="297"/>
      <c r="R38" s="297"/>
      <c r="S38" s="283"/>
      <c r="T38" s="816" t="s">
        <v>952</v>
      </c>
      <c r="U38" s="758"/>
      <c r="V38" s="283"/>
      <c r="W38" s="283"/>
      <c r="X38" s="283"/>
      <c r="AA38" s="281"/>
      <c r="AB38" s="281"/>
      <c r="AC38" s="281"/>
      <c r="AD38" s="281"/>
      <c r="AE38" s="281"/>
      <c r="AF38" s="281"/>
      <c r="AG38" s="281"/>
      <c r="AH38" s="281"/>
      <c r="AI38" s="281"/>
      <c r="AJ38" s="281"/>
      <c r="AK38" s="281"/>
    </row>
    <row r="39" spans="1:37">
      <c r="E39" s="291"/>
      <c r="F39" s="299"/>
      <c r="G39" s="299"/>
      <c r="H39" s="299"/>
      <c r="I39" s="299" t="s">
        <v>985</v>
      </c>
      <c r="J39" s="291"/>
      <c r="K39" s="291"/>
      <c r="L39" s="291"/>
      <c r="M39" s="299" t="s">
        <v>975</v>
      </c>
      <c r="N39" s="291"/>
      <c r="O39" s="291"/>
      <c r="P39" s="291"/>
      <c r="Q39" s="291"/>
      <c r="R39" s="291"/>
      <c r="S39" s="283"/>
      <c r="T39" s="758"/>
      <c r="U39" s="758"/>
      <c r="V39" s="283"/>
      <c r="W39" s="283"/>
      <c r="X39" s="283"/>
      <c r="AA39" s="281"/>
      <c r="AB39" s="281"/>
      <c r="AC39" s="281"/>
      <c r="AD39" s="281"/>
      <c r="AE39" s="281"/>
      <c r="AF39" s="281"/>
      <c r="AG39" s="281"/>
      <c r="AH39" s="281"/>
      <c r="AI39" s="281"/>
      <c r="AJ39" s="281"/>
      <c r="AK39" s="281"/>
    </row>
    <row r="40" spans="1:37">
      <c r="E40" s="291"/>
      <c r="F40" s="299" t="s">
        <v>1002</v>
      </c>
      <c r="G40" s="299"/>
      <c r="H40" s="299"/>
      <c r="I40" s="299"/>
      <c r="J40" s="291"/>
      <c r="K40" s="291"/>
      <c r="L40" s="291"/>
      <c r="M40" s="291"/>
      <c r="N40" s="291"/>
      <c r="O40" s="291"/>
      <c r="P40" s="291"/>
      <c r="Q40" s="291"/>
      <c r="R40" s="291"/>
      <c r="T40" s="816" t="s">
        <v>951</v>
      </c>
      <c r="U40" s="758"/>
      <c r="AA40" s="281"/>
      <c r="AB40" s="281"/>
      <c r="AC40" s="281"/>
      <c r="AD40" s="281"/>
      <c r="AE40" s="281"/>
      <c r="AF40" s="281"/>
      <c r="AG40" s="281"/>
      <c r="AH40" s="281"/>
      <c r="AI40" s="281"/>
      <c r="AJ40" s="281"/>
      <c r="AK40" s="281"/>
    </row>
    <row r="41" spans="1:37">
      <c r="E41" s="291"/>
      <c r="F41" s="299"/>
      <c r="G41" s="299"/>
      <c r="H41" s="291"/>
      <c r="I41" s="299" t="s">
        <v>985</v>
      </c>
      <c r="J41" s="291"/>
      <c r="K41" s="291"/>
      <c r="L41" s="291"/>
      <c r="M41" s="299" t="s">
        <v>976</v>
      </c>
      <c r="N41" s="291"/>
      <c r="O41" s="291"/>
      <c r="P41" s="291"/>
      <c r="Q41" s="291"/>
      <c r="R41" s="291"/>
      <c r="T41" s="758"/>
      <c r="U41" s="758"/>
      <c r="AA41" s="281"/>
      <c r="AB41" s="281"/>
      <c r="AC41" s="281"/>
      <c r="AD41" s="281"/>
      <c r="AE41" s="281"/>
      <c r="AF41" s="281"/>
      <c r="AG41" s="281"/>
      <c r="AH41" s="281"/>
      <c r="AI41" s="281"/>
      <c r="AJ41" s="281"/>
      <c r="AK41" s="281"/>
    </row>
    <row r="42" spans="1:37" ht="11.15" customHeight="1">
      <c r="A42" s="291"/>
      <c r="B42" s="299"/>
      <c r="C42" s="299"/>
      <c r="D42" s="291"/>
      <c r="E42" s="299"/>
      <c r="F42" s="291"/>
      <c r="G42" s="291"/>
      <c r="H42" s="291"/>
      <c r="I42" s="299"/>
      <c r="J42" s="291"/>
      <c r="K42" s="291"/>
      <c r="L42" s="291"/>
      <c r="M42" s="291"/>
      <c r="N42" s="291"/>
      <c r="O42" s="291"/>
      <c r="P42" s="291"/>
      <c r="Q42" s="291"/>
      <c r="AA42" s="281"/>
      <c r="AB42" s="281"/>
      <c r="AC42" s="281"/>
      <c r="AD42" s="281"/>
      <c r="AE42" s="281"/>
      <c r="AF42" s="281"/>
      <c r="AG42" s="281"/>
      <c r="AH42" s="281"/>
      <c r="AI42" s="281"/>
      <c r="AJ42" s="281"/>
      <c r="AK42" s="281"/>
    </row>
    <row r="43" spans="1:37">
      <c r="A43" s="300" t="s">
        <v>645</v>
      </c>
      <c r="B43" s="301"/>
      <c r="C43" s="301"/>
      <c r="D43" s="301"/>
      <c r="E43" s="302"/>
      <c r="F43" s="302"/>
      <c r="G43" s="302"/>
      <c r="H43" s="302"/>
      <c r="I43" s="303"/>
      <c r="J43" s="303"/>
      <c r="K43" s="303"/>
      <c r="L43" s="303"/>
      <c r="M43" s="303"/>
      <c r="N43" s="303"/>
      <c r="O43" s="303"/>
      <c r="P43" s="303"/>
      <c r="Q43" s="303"/>
      <c r="R43" s="303"/>
      <c r="S43" s="303"/>
      <c r="AA43" s="281"/>
      <c r="AB43" s="281"/>
      <c r="AC43" s="281"/>
      <c r="AD43" s="281"/>
      <c r="AE43" s="281"/>
      <c r="AF43" s="281"/>
      <c r="AG43" s="281"/>
      <c r="AH43" s="281"/>
      <c r="AI43" s="281"/>
      <c r="AJ43" s="281"/>
      <c r="AK43" s="281"/>
    </row>
    <row r="44" spans="1:37">
      <c r="B44" s="304"/>
      <c r="C44" s="305"/>
      <c r="AA44" s="281"/>
      <c r="AB44" s="281"/>
      <c r="AC44" s="281"/>
      <c r="AD44" s="281"/>
      <c r="AE44" s="281"/>
      <c r="AF44" s="281"/>
      <c r="AG44" s="281"/>
      <c r="AH44" s="281"/>
      <c r="AI44" s="281"/>
      <c r="AJ44" s="281"/>
      <c r="AK44" s="281"/>
    </row>
    <row r="45" spans="1:37">
      <c r="B45" s="305"/>
      <c r="C45" s="305"/>
    </row>
  </sheetData>
  <sheetProtection algorithmName="SHA-512" hashValue="Lto7ggdfbS4ruxRiSnKIvhQV9ckheate2lb5jC/plH48CzDwUOFzh/9Bplg5kmjDNlZAAhQ+DD1B5OIQ0eFekg==" saltValue="4Uz2WDTR2MRzTgEFyICk6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70866141732283472" top="0.74803149606299213" bottom="0.74803149606299213" header="0.31496062992125984" footer="0.31496062992125984"/>
  <pageSetup paperSize="9" scale="97" orientation="portrait" r:id="rId1"/>
  <headerFooter>
    <oddFooter>&amp;Lsf07Hb2_t2</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zoomScale="90" zoomScaleNormal="100" zoomScaleSheetLayoutView="90" workbookViewId="0">
      <selection activeCell="K13" sqref="K13"/>
    </sheetView>
  </sheetViews>
  <sheetFormatPr defaultColWidth="8.58203125" defaultRowHeight="15"/>
  <cols>
    <col min="1" max="1" width="2.33203125" style="308" customWidth="1"/>
    <col min="2" max="2" width="8.58203125" style="308" bestFit="1" customWidth="1"/>
    <col min="3" max="3" width="9.08203125" style="308" customWidth="1"/>
    <col min="4" max="4" width="22.83203125" style="308" customWidth="1"/>
    <col min="5" max="5" width="15.83203125" style="308" bestFit="1" customWidth="1"/>
    <col min="6" max="6" width="14" style="308" bestFit="1" customWidth="1"/>
    <col min="7" max="7" width="18.58203125" style="308" bestFit="1" customWidth="1"/>
    <col min="8" max="8" width="22.08203125" style="308" bestFit="1" customWidth="1"/>
    <col min="9" max="9" width="2.5" style="308" customWidth="1"/>
    <col min="10" max="10" width="9.5" style="308" bestFit="1" customWidth="1"/>
    <col min="11" max="11" width="9.08203125" style="308" bestFit="1" customWidth="1"/>
    <col min="12" max="16384" width="8.58203125" style="308"/>
  </cols>
  <sheetData>
    <row r="1" spans="1:24">
      <c r="A1" s="808" t="s">
        <v>817</v>
      </c>
      <c r="B1" s="808"/>
      <c r="C1" s="808"/>
      <c r="D1" s="808"/>
      <c r="E1" s="808"/>
      <c r="F1" s="808"/>
      <c r="G1" s="808"/>
      <c r="H1" s="808"/>
      <c r="I1" s="808"/>
      <c r="J1" s="307"/>
      <c r="K1" s="307"/>
      <c r="L1" s="307"/>
      <c r="M1" s="307"/>
      <c r="N1" s="307"/>
      <c r="O1" s="307"/>
      <c r="P1" s="307"/>
      <c r="Q1" s="307"/>
      <c r="R1" s="307"/>
      <c r="S1" s="307"/>
      <c r="T1" s="307"/>
      <c r="U1" s="307"/>
      <c r="V1" s="307"/>
      <c r="W1" s="307"/>
      <c r="X1" s="307"/>
    </row>
    <row r="2" spans="1:24" ht="19.5">
      <c r="B2" s="309" t="s">
        <v>1014</v>
      </c>
    </row>
    <row r="3" spans="1:24" ht="19.5">
      <c r="B3" s="309"/>
    </row>
    <row r="4" spans="1:24" ht="18">
      <c r="B4" s="310" t="s">
        <v>988</v>
      </c>
      <c r="C4" s="821" t="str" cm="1">
        <f t="array" aca="1" ref="C4" ca="1">IF(INDIRECT("表紙様式第1別紙!$E$35")=0,"",INDIRECT("表紙様式第1別紙!$E$35"))</f>
        <v/>
      </c>
      <c r="D4" s="822"/>
      <c r="E4" s="822"/>
      <c r="F4" s="822"/>
      <c r="G4" s="822"/>
      <c r="H4" s="823"/>
    </row>
    <row r="5" spans="1:24" ht="14.15" customHeight="1">
      <c r="B5" s="309"/>
    </row>
    <row r="6" spans="1:24">
      <c r="E6" s="311" t="s">
        <v>619</v>
      </c>
      <c r="F6" s="311" t="s">
        <v>620</v>
      </c>
      <c r="G6" s="311" t="s">
        <v>656</v>
      </c>
      <c r="H6" s="311" t="s">
        <v>657</v>
      </c>
      <c r="J6" s="308" t="str" cm="1">
        <f t="array" aca="1" ref="J6" ca="1">IF(INDIRECT("表紙様式第1別紙!$E$35")=0,"",INDIRECT("表紙様式第1別紙!$E$35"))</f>
        <v/>
      </c>
    </row>
    <row r="7" spans="1:24" s="311" customFormat="1" ht="45">
      <c r="B7" s="312" t="s">
        <v>658</v>
      </c>
      <c r="C7" s="313" t="s">
        <v>1013</v>
      </c>
      <c r="D7" s="314" t="s">
        <v>1015</v>
      </c>
      <c r="E7" s="312" t="s">
        <v>660</v>
      </c>
      <c r="F7" s="312" t="s">
        <v>741</v>
      </c>
      <c r="G7" s="312" t="s">
        <v>661</v>
      </c>
      <c r="H7" s="315" t="s">
        <v>1028</v>
      </c>
    </row>
    <row r="8" spans="1:24" ht="39.65" customHeight="1">
      <c r="B8" s="314">
        <v>1</v>
      </c>
      <c r="C8" s="332" t="str" cm="1">
        <f t="array" aca="1" ref="C8" ca="1">IFERROR(IF(INDIRECT("対策個票"&amp;B8&amp;"!$D$5")=0,"",INDIRECT("対策個票"&amp;B8&amp;"!$D$5")),"")</f>
        <v>－</v>
      </c>
      <c r="D8" s="234" t="str" cm="1">
        <f t="array" aca="1" ref="D8" ca="1">IFERROR(IF(INDIRECT("対策個票"&amp;B8&amp;"!$f$15")=0,"",INDIRECT("対策個票"&amp;B8&amp;"!$f$15")),"-")</f>
        <v/>
      </c>
      <c r="E8" s="250" cm="1">
        <f t="array" aca="1" ref="E8" ca="1">IFERROR(IF(INDIRECT("対策個票"&amp;B8&amp;"!$F$13")="",0,INDIRECT("対策個票"&amp;B8&amp;"!$F$13")),"")</f>
        <v>0</v>
      </c>
      <c r="F8" s="242" t="str" cm="1">
        <f t="array" aca="1" ref="F8" ca="1">IF(OR(C8=1,C8=2,C8=4),INDIRECT("対策個票"&amp;B8&amp;"!$F$14"),"ー")</f>
        <v>ー</v>
      </c>
      <c r="G8" s="241" t="str" cm="1">
        <f t="array" aca="1" ref="G8" ca="1">IF(C8=1,INDIRECT("対策個票"&amp;B8&amp;"!$H$20"),"－")</f>
        <v>－</v>
      </c>
      <c r="H8" s="251" t="str">
        <f t="shared" ref="H8:H17" ca="1" si="0">IF(C8=1,E8*G8,"－")</f>
        <v>－</v>
      </c>
    </row>
    <row r="9" spans="1:24" ht="35.15" customHeight="1">
      <c r="B9" s="314">
        <v>2</v>
      </c>
      <c r="C9" s="332" t="str" cm="1">
        <f t="array" aca="1" ref="C9" ca="1">IFERROR(IF(INDIRECT("対策個票"&amp;B9&amp;"!$D$5")=0,"",INDIRECT("対策個票"&amp;B9&amp;"!$D$5")),"")</f>
        <v>－</v>
      </c>
      <c r="D9" s="234" t="str" cm="1">
        <f t="array" aca="1" ref="D9" ca="1">IFERROR(IF(INDIRECT("対策個票"&amp;B9&amp;"!$f$15")=0,"",INDIRECT("対策個票"&amp;B9&amp;"!$f$15")),"-")</f>
        <v/>
      </c>
      <c r="E9" s="250" cm="1">
        <f t="array" aca="1" ref="E9" ca="1">IFERROR(IF(INDIRECT("対策個票"&amp;B9&amp;"!$F$13")="",0,INDIRECT("対策個票"&amp;B9&amp;"!$F$13")),"")</f>
        <v>0</v>
      </c>
      <c r="F9" s="242" t="str" cm="1">
        <f t="array" aca="1" ref="F9" ca="1">IF(OR(C9=1,C9=2,C9=4),INDIRECT("対策個票"&amp;B9&amp;"!$F$14"),"ー")</f>
        <v>ー</v>
      </c>
      <c r="G9" s="241" t="str" cm="1">
        <f t="array" aca="1" ref="G9" ca="1">IF(C9=1,INDIRECT("対策個票"&amp;B9&amp;"!$H$20"),"－")</f>
        <v>－</v>
      </c>
      <c r="H9" s="251" t="str">
        <f t="shared" ca="1" si="0"/>
        <v>－</v>
      </c>
    </row>
    <row r="10" spans="1:24" ht="34.5" customHeight="1">
      <c r="B10" s="314">
        <v>3</v>
      </c>
      <c r="C10" s="332" t="str" cm="1">
        <f t="array" aca="1" ref="C10" ca="1">IFERROR(IF(INDIRECT("対策個票"&amp;B10&amp;"!$D$5")=0,"",INDIRECT("対策個票"&amp;B10&amp;"!$D$5")),"")</f>
        <v>－</v>
      </c>
      <c r="D10" s="234" t="str" cm="1">
        <f t="array" aca="1" ref="D10" ca="1">IFERROR(IF(INDIRECT("対策個票"&amp;B10&amp;"!$f$15")=0,"",INDIRECT("対策個票"&amp;B10&amp;"!$f$15")),"-")</f>
        <v/>
      </c>
      <c r="E10" s="250" cm="1">
        <f t="array" aca="1" ref="E10" ca="1">IFERROR(IF(INDIRECT("対策個票"&amp;B10&amp;"!$F$13")="",0,INDIRECT("対策個票"&amp;B10&amp;"!$F$13")),"")</f>
        <v>0</v>
      </c>
      <c r="F10" s="242" t="str" cm="1">
        <f t="array" aca="1" ref="F10" ca="1">IF(OR(C10=1,C10=2,C10=4),INDIRECT("対策個票"&amp;B10&amp;"!$F$14"),"ー")</f>
        <v>ー</v>
      </c>
      <c r="G10" s="241" t="str" cm="1">
        <f t="array" aca="1" ref="G10" ca="1">IF(C10=1,INDIRECT("対策個票"&amp;B10&amp;"!$H$20"),"－")</f>
        <v>－</v>
      </c>
      <c r="H10" s="251" t="str">
        <f t="shared" ca="1" si="0"/>
        <v>－</v>
      </c>
    </row>
    <row r="11" spans="1:24" ht="39" customHeight="1">
      <c r="B11" s="314">
        <v>4</v>
      </c>
      <c r="C11" s="332" t="str" cm="1">
        <f t="array" aca="1" ref="C11" ca="1">IFERROR(IF(INDIRECT("対策個票"&amp;B11&amp;"!$D$5")=0,"",INDIRECT("対策個票"&amp;B11&amp;"!$D$5")),"")</f>
        <v>－</v>
      </c>
      <c r="D11" s="234" t="str" cm="1">
        <f t="array" aca="1" ref="D11" ca="1">IFERROR(IF(INDIRECT("対策個票"&amp;B11&amp;"!$f$15")=0,"",INDIRECT("対策個票"&amp;B11&amp;"!$f$15")),"-")</f>
        <v/>
      </c>
      <c r="E11" s="250" cm="1">
        <f t="array" aca="1" ref="E11" ca="1">IFERROR(IF(INDIRECT("対策個票"&amp;B11&amp;"!$F$13")="",0,INDIRECT("対策個票"&amp;B11&amp;"!$F$13")),"")</f>
        <v>0</v>
      </c>
      <c r="F11" s="242" t="str" cm="1">
        <f t="array" aca="1" ref="F11" ca="1">IF(OR(C11=1,C11=2,C11=4),INDIRECT("対策個票"&amp;B11&amp;"!$F$14"),"ー")</f>
        <v>ー</v>
      </c>
      <c r="G11" s="241" t="str" cm="1">
        <f t="array" aca="1" ref="G11" ca="1">IF(C11=1,INDIRECT("対策個票"&amp;B11&amp;"!$H$20"),"－")</f>
        <v>－</v>
      </c>
      <c r="H11" s="251" t="str">
        <f t="shared" ca="1" si="0"/>
        <v>－</v>
      </c>
    </row>
    <row r="12" spans="1:24" ht="37.5" customHeight="1">
      <c r="B12" s="314">
        <v>5</v>
      </c>
      <c r="C12" s="332" t="str" cm="1">
        <f t="array" aca="1" ref="C12" ca="1">IFERROR(IF(INDIRECT("対策個票"&amp;B12&amp;"!$D$5")=0,"",INDIRECT("対策個票"&amp;B12&amp;"!$D$5")),"")</f>
        <v>－</v>
      </c>
      <c r="D12" s="234" t="str" cm="1">
        <f t="array" aca="1" ref="D12" ca="1">IFERROR(IF(INDIRECT("対策個票"&amp;B12&amp;"!$f$15")=0,"",INDIRECT("対策個票"&amp;B12&amp;"!$f$15")),"-")</f>
        <v/>
      </c>
      <c r="E12" s="250" cm="1">
        <f t="array" aca="1" ref="E12" ca="1">IFERROR(IF(INDIRECT("対策個票"&amp;B12&amp;"!$F$13")="",0,INDIRECT("対策個票"&amp;B12&amp;"!$F$13")),"")</f>
        <v>0</v>
      </c>
      <c r="F12" s="242" t="str" cm="1">
        <f t="array" aca="1" ref="F12" ca="1">IF(OR(C12=1,C12=2,C12=4),INDIRECT("対策個票"&amp;B12&amp;"!$F$14"),"ー")</f>
        <v>ー</v>
      </c>
      <c r="G12" s="241" t="str" cm="1">
        <f t="array" aca="1" ref="G12" ca="1">IF(C12=1,INDIRECT("対策個票"&amp;B12&amp;"!$H$20"),"－")</f>
        <v>－</v>
      </c>
      <c r="H12" s="251" t="str">
        <f t="shared" ca="1" si="0"/>
        <v>－</v>
      </c>
    </row>
    <row r="13" spans="1:24" ht="38.15" customHeight="1">
      <c r="B13" s="314">
        <v>6</v>
      </c>
      <c r="C13" s="332" t="str" cm="1">
        <f t="array" aca="1" ref="C13" ca="1">IFERROR(IF(INDIRECT("対策個票"&amp;B13&amp;"!$D$5")=0,"",INDIRECT("対策個票"&amp;B13&amp;"!$D$5")),"")</f>
        <v>－</v>
      </c>
      <c r="D13" s="234" t="str" cm="1">
        <f t="array" aca="1" ref="D13" ca="1">IFERROR(IF(INDIRECT("対策個票"&amp;B13&amp;"!$f$15")=0,"",INDIRECT("対策個票"&amp;B13&amp;"!$f$15")),"-")</f>
        <v/>
      </c>
      <c r="E13" s="250" cm="1">
        <f t="array" aca="1" ref="E13" ca="1">IFERROR(IF(INDIRECT("対策個票"&amp;B13&amp;"!$F$13")="",0,INDIRECT("対策個票"&amp;B13&amp;"!$F$13")),"")</f>
        <v>0</v>
      </c>
      <c r="F13" s="242" t="str" cm="1">
        <f t="array" aca="1" ref="F13" ca="1">IF(OR(C13=1,C13=2,C13=4),INDIRECT("対策個票"&amp;B13&amp;"!$F$14"),"ー")</f>
        <v>ー</v>
      </c>
      <c r="G13" s="241" t="str" cm="1">
        <f t="array" aca="1" ref="G13" ca="1">IF(C13=1,INDIRECT("対策個票"&amp;B13&amp;"!$H$20"),"－")</f>
        <v>－</v>
      </c>
      <c r="H13" s="251" t="str">
        <f t="shared" ca="1" si="0"/>
        <v>－</v>
      </c>
    </row>
    <row r="14" spans="1:24" ht="34" customHeight="1">
      <c r="B14" s="314">
        <v>7</v>
      </c>
      <c r="C14" s="332" t="str" cm="1">
        <f t="array" aca="1" ref="C14" ca="1">IFERROR(IF(INDIRECT("対策個票"&amp;B14&amp;"!$D$5")=0,"",INDIRECT("対策個票"&amp;B14&amp;"!$D$5")),"")</f>
        <v>－</v>
      </c>
      <c r="D14" s="234" t="str" cm="1">
        <f t="array" aca="1" ref="D14" ca="1">IFERROR(IF(INDIRECT("対策個票"&amp;B14&amp;"!$f$15")=0,"",INDIRECT("対策個票"&amp;B14&amp;"!$f$15")),"-")</f>
        <v/>
      </c>
      <c r="E14" s="250" cm="1">
        <f t="array" aca="1" ref="E14" ca="1">IFERROR(IF(INDIRECT("対策個票"&amp;B14&amp;"!$F$13")="",0,INDIRECT("対策個票"&amp;B14&amp;"!$F$13")),"")</f>
        <v>0</v>
      </c>
      <c r="F14" s="242" t="str" cm="1">
        <f t="array" aca="1" ref="F14" ca="1">IF(OR(C14=1,C14=2,C14=4),INDIRECT("対策個票"&amp;B14&amp;"!$F$14"),"ー")</f>
        <v>ー</v>
      </c>
      <c r="G14" s="241" t="str" cm="1">
        <f t="array" aca="1" ref="G14" ca="1">IF(C14=1,INDIRECT("対策個票"&amp;B14&amp;"!$H$20"),"－")</f>
        <v>－</v>
      </c>
      <c r="H14" s="251" t="str">
        <f t="shared" ca="1" si="0"/>
        <v>－</v>
      </c>
    </row>
    <row r="15" spans="1:24" ht="29.15" customHeight="1">
      <c r="B15" s="314">
        <v>8</v>
      </c>
      <c r="C15" s="332" t="str" cm="1">
        <f t="array" aca="1" ref="C15" ca="1">IFERROR(IF(INDIRECT("対策個票"&amp;B15&amp;"!$D$5")=0,"",INDIRECT("対策個票"&amp;B15&amp;"!$D$5")),"")</f>
        <v>－</v>
      </c>
      <c r="D15" s="234" t="str" cm="1">
        <f t="array" aca="1" ref="D15" ca="1">IFERROR(IF(INDIRECT("対策個票"&amp;B15&amp;"!$f$15")=0,"",INDIRECT("対策個票"&amp;B15&amp;"!$f$15")),"-")</f>
        <v/>
      </c>
      <c r="E15" s="250" cm="1">
        <f t="array" aca="1" ref="E15" ca="1">IFERROR(IF(INDIRECT("対策個票"&amp;B15&amp;"!$F$13")="",0,INDIRECT("対策個票"&amp;B15&amp;"!$F$13")),"")</f>
        <v>0</v>
      </c>
      <c r="F15" s="242" t="str" cm="1">
        <f t="array" aca="1" ref="F15" ca="1">IF(OR(C15=1,C15=2,C15=4),INDIRECT("対策個票"&amp;B15&amp;"!$F$14"),"ー")</f>
        <v>ー</v>
      </c>
      <c r="G15" s="241" t="str" cm="1">
        <f t="array" aca="1" ref="G15" ca="1">IF(C15=1,INDIRECT("対策個票"&amp;B15&amp;"!$H$20"),"－")</f>
        <v>－</v>
      </c>
      <c r="H15" s="251" t="str">
        <f t="shared" ca="1" si="0"/>
        <v>－</v>
      </c>
    </row>
    <row r="16" spans="1:24" ht="31.5" customHeight="1">
      <c r="B16" s="314">
        <v>9</v>
      </c>
      <c r="C16" s="332" t="str" cm="1">
        <f t="array" aca="1" ref="C16" ca="1">IFERROR(IF(INDIRECT("対策個票"&amp;B16&amp;"!$D$5")=0,"",INDIRECT("対策個票"&amp;B16&amp;"!$D$5")),"")</f>
        <v>－</v>
      </c>
      <c r="D16" s="234" t="str" cm="1">
        <f t="array" aca="1" ref="D16" ca="1">IFERROR(IF(INDIRECT("対策個票"&amp;B16&amp;"!$f$15")=0,"",INDIRECT("対策個票"&amp;B16&amp;"!$f$15")),"-")</f>
        <v/>
      </c>
      <c r="E16" s="250" cm="1">
        <f t="array" aca="1" ref="E16" ca="1">IFERROR(IF(INDIRECT("対策個票"&amp;B16&amp;"!$F$13")="",0,INDIRECT("対策個票"&amp;B16&amp;"!$F$13")),"")</f>
        <v>0</v>
      </c>
      <c r="F16" s="242" t="str" cm="1">
        <f t="array" aca="1" ref="F16" ca="1">IF(OR(C16=1,C16=2,C16=4),INDIRECT("対策個票"&amp;B16&amp;"!$F$14"),"ー")</f>
        <v>ー</v>
      </c>
      <c r="G16" s="241" t="str" cm="1">
        <f t="array" aca="1" ref="G16" ca="1">IF(C16=1,INDIRECT("対策個票"&amp;B16&amp;"!$H$20"),"－")</f>
        <v>－</v>
      </c>
      <c r="H16" s="251" t="str">
        <f t="shared" ca="1" si="0"/>
        <v>－</v>
      </c>
    </row>
    <row r="17" spans="2:30" ht="36.65" customHeight="1">
      <c r="B17" s="314">
        <v>10</v>
      </c>
      <c r="C17" s="332" t="str" cm="1">
        <f t="array" aca="1" ref="C17" ca="1">IFERROR(IF(INDIRECT("対策個票"&amp;B17&amp;"!$D$5")=0,"",INDIRECT("対策個票"&amp;B17&amp;"!$D$5")),"")</f>
        <v>ー</v>
      </c>
      <c r="D17" s="234" t="str" cm="1">
        <f t="array" aca="1" ref="D17" ca="1">IFERROR(IF(INDIRECT("対策個票"&amp;B17&amp;"!$f$15")=0,"",INDIRECT("対策個票"&amp;B17&amp;"!$f$15")),"-")</f>
        <v/>
      </c>
      <c r="E17" s="250" cm="1">
        <f t="array" aca="1" ref="E17" ca="1">IFERROR(IF(INDIRECT("対策個票"&amp;B17&amp;"!$F$13")="",0,INDIRECT("対策個票"&amp;B17&amp;"!$F$13")),"")</f>
        <v>0</v>
      </c>
      <c r="F17" s="242" t="str" cm="1">
        <f t="array" aca="1" ref="F17" ca="1">IF(OR(C17=1,C17=2,C17=4),INDIRECT("対策個票"&amp;B17&amp;"!$F$14"),"ー")</f>
        <v>ー</v>
      </c>
      <c r="G17" s="241" t="str" cm="1">
        <f t="array" aca="1" ref="G17" ca="1">IF(C17=1,INDIRECT("対策個票"&amp;B17&amp;"!$H$20"),"－")</f>
        <v>－</v>
      </c>
      <c r="H17" s="251" t="str">
        <f t="shared" ca="1" si="0"/>
        <v>－</v>
      </c>
    </row>
    <row r="18" spans="2:30">
      <c r="B18" s="316"/>
      <c r="C18" s="316"/>
      <c r="D18" s="316"/>
      <c r="E18" s="1097">
        <f ca="1">ROUNDDOWN(SUM(E8:E17),0)</f>
        <v>0</v>
      </c>
      <c r="F18" s="306">
        <f ca="1">SUM(F8:F17)</f>
        <v>0</v>
      </c>
      <c r="G18" s="316"/>
      <c r="H18" s="250">
        <f ca="1">SUM(H8:H17)</f>
        <v>0</v>
      </c>
    </row>
    <row r="19" spans="2:30">
      <c r="B19" s="316"/>
      <c r="C19" s="317" t="s">
        <v>1005</v>
      </c>
      <c r="D19" s="318"/>
      <c r="E19" s="321">
        <f ca="1">IF(C8=1,E8,0)+IF(C9=1,E9,0)+IF(C10=1,E10,0)+IF(C11=1,E11,0)+IF(C12=1,E12,0)+IF(C13=1,E13,0)+IF(C14=1,E14,0)+IF(C15=1,E15,0)+IF(C16=1,E16,0)+IF(C17=1,E17,0)</f>
        <v>0</v>
      </c>
      <c r="F19" s="283"/>
      <c r="G19" s="283"/>
      <c r="H19" s="319"/>
      <c r="I19" s="268"/>
      <c r="J19" s="240"/>
      <c r="K19" s="240"/>
      <c r="L19" s="240"/>
      <c r="M19" s="240"/>
      <c r="N19" s="240"/>
    </row>
    <row r="20" spans="2:30">
      <c r="B20" s="316"/>
      <c r="C20" s="285" t="s">
        <v>1001</v>
      </c>
      <c r="D20" s="320"/>
      <c r="E20" s="321">
        <f ca="1">IF(OR(C8=2,C8=3),E8,0)+IF(OR(C9=2,C9=3),E9,0)+IF(OR(C10=2,C10=3),E10,0)+IF(OR(C11=2,C11=3),E11,0)+IF(OR(C12=2,C12=3),E12,0)+IF(OR(C13=2,C13=3),E13,0)+IF(OR(C14=2,C14=3),E14,0)+IF(OR(C15=2,C15=3),E15,0)+IF(OR(C16=2,C16=3),E16,0)+IF(OR(C17=2,C17=3),E17,0)</f>
        <v>0</v>
      </c>
      <c r="F20" s="283"/>
      <c r="G20" s="283"/>
      <c r="H20" s="319"/>
      <c r="I20" s="268"/>
      <c r="J20" s="240"/>
      <c r="K20" s="240"/>
      <c r="L20" s="240"/>
      <c r="M20" s="240"/>
      <c r="N20" s="240"/>
    </row>
    <row r="21" spans="2:30">
      <c r="B21" s="316"/>
      <c r="C21" s="322" t="s">
        <v>1004</v>
      </c>
      <c r="D21" s="323"/>
      <c r="E21" s="321">
        <f ca="1">IF(OR(C8=4,C8=5),E8,0)+IF(OR(C9=4,C9=5),E9,0)+IF(OR(C10=4,C10=5),E10,0)+IF(OR(C11=4,C11=5),E11,0)+IF(OR(C12=4,C12=5),E12,0)+IF(OR(C13=4,C13=5),E13,0)+IF(OR(C14=4,C14=5),E14,0)+IF(OR(C15=4,C15=5),E15,0)+IF(OR(C16=4,C16=5),E16,0)+IF(OR(C17=4,C17=5),E17,0)</f>
        <v>0</v>
      </c>
      <c r="F21" s="316"/>
      <c r="G21" s="316"/>
    </row>
    <row r="22" spans="2:30">
      <c r="B22" s="316"/>
      <c r="C22" s="316"/>
      <c r="D22" s="316"/>
      <c r="E22" s="316"/>
      <c r="F22" s="316"/>
      <c r="G22" s="316"/>
    </row>
    <row r="23" spans="2:30">
      <c r="B23" s="324" t="s">
        <v>979</v>
      </c>
      <c r="C23" s="299" t="s">
        <v>1079</v>
      </c>
      <c r="D23" s="297"/>
      <c r="E23" s="298"/>
      <c r="F23" s="297"/>
      <c r="G23" s="316"/>
      <c r="H23" s="297"/>
      <c r="I23" s="297"/>
      <c r="J23" s="297"/>
      <c r="K23" s="297"/>
      <c r="L23" s="297"/>
      <c r="M23" s="297"/>
      <c r="N23" s="297"/>
      <c r="O23" s="297"/>
      <c r="P23" s="297"/>
      <c r="Q23" s="297"/>
      <c r="R23" s="297"/>
      <c r="S23" s="297"/>
      <c r="T23" s="284"/>
      <c r="U23" s="284"/>
      <c r="V23" s="284"/>
      <c r="W23" s="284"/>
      <c r="X23" s="284"/>
    </row>
    <row r="24" spans="2:30">
      <c r="B24" s="282"/>
      <c r="C24" s="299" t="s">
        <v>1080</v>
      </c>
      <c r="D24" s="282"/>
      <c r="E24" s="291" t="s">
        <v>986</v>
      </c>
      <c r="F24" s="297"/>
      <c r="G24" s="316"/>
      <c r="H24" s="297"/>
      <c r="I24" s="297"/>
      <c r="J24" s="297"/>
      <c r="K24" s="297"/>
      <c r="L24" s="297"/>
      <c r="M24" s="297"/>
      <c r="N24" s="297"/>
      <c r="O24" s="297"/>
      <c r="P24" s="297"/>
      <c r="Q24" s="297"/>
      <c r="R24" s="297"/>
      <c r="S24" s="297"/>
      <c r="T24" s="283"/>
      <c r="U24" s="283"/>
      <c r="V24" s="283"/>
      <c r="W24" s="283"/>
      <c r="X24" s="283"/>
      <c r="Y24" s="325"/>
      <c r="Z24" s="284"/>
      <c r="AA24" s="284"/>
      <c r="AB24" s="284"/>
      <c r="AC24" s="284"/>
      <c r="AD24" s="282"/>
    </row>
    <row r="25" spans="2:30">
      <c r="B25" s="282"/>
      <c r="C25" s="299"/>
      <c r="D25" s="299" t="s">
        <v>1081</v>
      </c>
      <c r="E25" s="326" t="s">
        <v>975</v>
      </c>
      <c r="F25" s="291"/>
      <c r="G25" s="291"/>
      <c r="I25" s="291"/>
      <c r="P25" s="291"/>
      <c r="Q25" s="291"/>
      <c r="R25" s="291"/>
      <c r="S25" s="291"/>
      <c r="T25" s="283"/>
      <c r="U25" s="283"/>
      <c r="V25" s="283"/>
      <c r="W25" s="283"/>
      <c r="X25" s="283"/>
      <c r="Y25" s="325"/>
      <c r="Z25" s="284"/>
      <c r="AA25" s="284"/>
      <c r="AB25" s="284"/>
      <c r="AC25" s="284"/>
      <c r="AD25" s="282"/>
    </row>
    <row r="26" spans="2:30">
      <c r="B26" s="282"/>
      <c r="C26" s="299" t="s">
        <v>1082</v>
      </c>
      <c r="D26" s="299"/>
      <c r="E26" s="291" t="s">
        <v>987</v>
      </c>
      <c r="F26" s="291"/>
      <c r="G26" s="291"/>
      <c r="H26" s="291"/>
      <c r="I26" s="291"/>
      <c r="P26" s="291"/>
      <c r="Q26" s="291"/>
      <c r="R26" s="291"/>
      <c r="S26" s="291"/>
      <c r="T26" s="282"/>
      <c r="U26" s="282"/>
      <c r="V26" s="282"/>
      <c r="W26" s="282"/>
      <c r="X26" s="282"/>
      <c r="Y26" s="284"/>
      <c r="Z26" s="284"/>
      <c r="AA26" s="284"/>
      <c r="AB26" s="284"/>
      <c r="AC26" s="284"/>
      <c r="AD26" s="282"/>
    </row>
    <row r="27" spans="2:30">
      <c r="B27" s="282"/>
      <c r="C27" s="282"/>
      <c r="D27" s="299" t="s">
        <v>1081</v>
      </c>
      <c r="E27" s="326" t="s">
        <v>984</v>
      </c>
      <c r="F27" s="291"/>
      <c r="G27" s="291"/>
      <c r="I27" s="291"/>
      <c r="P27" s="291"/>
      <c r="Q27" s="291"/>
      <c r="R27" s="291"/>
      <c r="S27" s="291"/>
      <c r="T27" s="282"/>
      <c r="U27" s="282"/>
      <c r="V27" s="282"/>
      <c r="W27" s="282"/>
      <c r="X27" s="282"/>
    </row>
    <row r="28" spans="2:30">
      <c r="B28" s="291"/>
      <c r="C28" s="299"/>
      <c r="D28" s="299"/>
      <c r="E28" s="291"/>
      <c r="F28" s="299"/>
      <c r="G28" s="291"/>
      <c r="H28" s="291"/>
      <c r="I28" s="291"/>
      <c r="J28" s="327"/>
      <c r="K28" s="291"/>
      <c r="L28" s="291"/>
      <c r="M28" s="291"/>
      <c r="N28" s="291"/>
      <c r="O28" s="291"/>
      <c r="P28" s="291"/>
      <c r="Q28" s="291"/>
      <c r="R28" s="291"/>
      <c r="S28" s="282"/>
      <c r="T28" s="282"/>
      <c r="U28" s="282"/>
      <c r="V28" s="282"/>
      <c r="W28" s="282"/>
      <c r="X28" s="282"/>
    </row>
    <row r="29" spans="2:30">
      <c r="B29" s="291" t="s">
        <v>1021</v>
      </c>
      <c r="C29" s="282"/>
      <c r="D29" s="292"/>
      <c r="E29" s="292"/>
      <c r="F29" s="292"/>
      <c r="G29" s="328"/>
      <c r="H29" s="329"/>
      <c r="I29" s="329"/>
      <c r="J29" s="329"/>
      <c r="K29" s="329"/>
      <c r="L29" s="329"/>
      <c r="M29" s="329"/>
      <c r="N29" s="329"/>
      <c r="O29" s="329"/>
      <c r="P29" s="291"/>
      <c r="Q29" s="291"/>
      <c r="R29" s="291"/>
      <c r="S29" s="282"/>
      <c r="T29" s="282"/>
      <c r="U29" s="282"/>
      <c r="V29" s="282"/>
      <c r="W29" s="282"/>
      <c r="X29" s="282"/>
    </row>
    <row r="30" spans="2:30">
      <c r="B30" s="291" t="s">
        <v>1012</v>
      </c>
      <c r="C30" s="291"/>
      <c r="D30" s="291"/>
      <c r="E30" s="291"/>
      <c r="F30" s="292"/>
      <c r="G30" s="328"/>
      <c r="H30" s="329"/>
      <c r="I30" s="329"/>
      <c r="J30" s="329"/>
      <c r="K30" s="329"/>
      <c r="L30" s="329"/>
      <c r="M30" s="329"/>
      <c r="N30" s="329"/>
      <c r="O30" s="329"/>
      <c r="P30" s="291"/>
      <c r="Q30" s="291"/>
      <c r="R30" s="291"/>
      <c r="S30" s="282"/>
      <c r="T30" s="282"/>
      <c r="U30" s="282"/>
      <c r="V30" s="282"/>
      <c r="W30" s="282"/>
      <c r="X30" s="282"/>
    </row>
    <row r="31" spans="2:30">
      <c r="B31" s="291" t="s">
        <v>1054</v>
      </c>
      <c r="C31" s="291"/>
      <c r="D31" s="291"/>
      <c r="E31" s="291"/>
      <c r="F31" s="292"/>
      <c r="G31" s="328"/>
      <c r="H31" s="298"/>
      <c r="I31" s="298"/>
      <c r="J31" s="298"/>
      <c r="K31" s="298"/>
      <c r="L31" s="330"/>
      <c r="M31" s="298"/>
      <c r="N31" s="298"/>
      <c r="O31" s="298"/>
      <c r="P31" s="282"/>
      <c r="Q31" s="282"/>
      <c r="R31" s="282"/>
      <c r="S31" s="282"/>
      <c r="T31" s="282"/>
      <c r="U31" s="282"/>
      <c r="V31" s="282"/>
      <c r="W31" s="282"/>
      <c r="X31" s="282"/>
    </row>
    <row r="32" spans="2:30">
      <c r="B32" s="331" t="s">
        <v>645</v>
      </c>
      <c r="C32" s="299"/>
      <c r="D32" s="299"/>
      <c r="E32" s="299"/>
      <c r="F32" s="291"/>
      <c r="G32" s="291"/>
      <c r="H32" s="291"/>
      <c r="I32" s="291"/>
      <c r="J32" s="282"/>
      <c r="K32" s="282"/>
      <c r="L32" s="282"/>
      <c r="M32" s="282"/>
      <c r="N32" s="282"/>
      <c r="O32" s="282"/>
      <c r="P32" s="282"/>
      <c r="Q32" s="282"/>
      <c r="R32" s="282"/>
      <c r="S32" s="282"/>
      <c r="T32" s="282"/>
      <c r="U32" s="282"/>
      <c r="V32" s="282"/>
      <c r="W32" s="282"/>
      <c r="X32" s="282"/>
    </row>
    <row r="33" spans="2:7">
      <c r="B33" s="316"/>
      <c r="C33" s="316"/>
      <c r="D33" s="316"/>
      <c r="E33" s="316"/>
      <c r="F33" s="316"/>
      <c r="G33" s="316"/>
    </row>
    <row r="34" spans="2:7">
      <c r="B34" s="316"/>
      <c r="C34" s="316"/>
      <c r="D34" s="316"/>
      <c r="E34" s="316"/>
      <c r="F34" s="316"/>
      <c r="G34" s="316"/>
    </row>
  </sheetData>
  <sheetProtection algorithmName="SHA-512" hashValue="+MsYXHAvFBYP4xvaOg357C6ARg3uS/Tjgg6sDZqFZbtN4lQFpMqUUPTjQke+SGXDK3arf9psCHnkYWAc4qQvnw==" saltValue="i5J5YJLEQ7sEhcltzUsaQg==" spinCount="100000" sheet="1" objects="1" scenarios="1"/>
  <mergeCells count="2">
    <mergeCell ref="A1:I1"/>
    <mergeCell ref="C4:H4"/>
  </mergeCells>
  <phoneticPr fontId="15"/>
  <pageMargins left="0.70866141732283472" right="0.70866141732283472" top="0.74803149606299213" bottom="0.74803149606299213" header="0.31496062992125984" footer="0.31496062992125984"/>
  <pageSetup paperSize="9" scale="69" orientation="portrait" r:id="rId1"/>
  <headerFooter>
    <oddFooter>&amp;Lsf07Hb2_t2</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A6" sqref="A6:U6"/>
    </sheetView>
  </sheetViews>
  <sheetFormatPr defaultColWidth="8.58203125" defaultRowHeight="18"/>
  <cols>
    <col min="1" max="20" width="3.58203125" style="258" customWidth="1"/>
    <col min="21" max="25" width="3.83203125" style="258" customWidth="1"/>
    <col min="26" max="16384" width="8.58203125" style="258"/>
  </cols>
  <sheetData>
    <row r="1" spans="1:25">
      <c r="A1" s="729" t="s">
        <v>1011</v>
      </c>
      <c r="B1" s="730"/>
      <c r="C1" s="730"/>
      <c r="D1" s="730"/>
      <c r="E1" s="730"/>
      <c r="F1" s="730"/>
      <c r="G1" s="730"/>
      <c r="H1" s="730"/>
      <c r="I1" s="730"/>
      <c r="J1" s="730"/>
      <c r="K1" s="730"/>
      <c r="L1" s="730"/>
      <c r="M1" s="730"/>
      <c r="N1" s="730"/>
      <c r="O1" s="730"/>
      <c r="P1" s="730"/>
      <c r="Q1" s="730"/>
      <c r="R1" s="730"/>
      <c r="S1" s="730"/>
      <c r="T1" s="730"/>
      <c r="U1" s="730"/>
      <c r="V1" s="730"/>
      <c r="W1" s="730"/>
      <c r="X1" s="730"/>
      <c r="Y1" s="730"/>
    </row>
    <row r="2" spans="1:25">
      <c r="A2" s="852" t="s">
        <v>1029</v>
      </c>
      <c r="B2" s="852"/>
      <c r="C2" s="852"/>
      <c r="D2" s="852"/>
      <c r="E2" s="852"/>
      <c r="F2" s="852"/>
      <c r="G2" s="852"/>
      <c r="H2" s="852"/>
      <c r="I2" s="852"/>
      <c r="J2" s="852"/>
      <c r="K2" s="852"/>
      <c r="L2" s="852"/>
      <c r="M2" s="852"/>
      <c r="N2" s="852"/>
      <c r="O2" s="852"/>
      <c r="P2" s="852"/>
      <c r="Q2" s="852"/>
      <c r="R2" s="852"/>
      <c r="S2" s="852"/>
      <c r="T2" s="852"/>
      <c r="U2" s="852"/>
      <c r="V2" s="852"/>
      <c r="W2" s="852"/>
      <c r="X2" s="852"/>
      <c r="Y2" s="852"/>
    </row>
    <row r="3" spans="1:25" ht="18.5" thickBot="1">
      <c r="A3" s="257"/>
      <c r="B3" s="257"/>
      <c r="C3" s="257"/>
      <c r="D3" s="257"/>
      <c r="E3" s="257"/>
      <c r="F3" s="257"/>
      <c r="G3" s="257"/>
      <c r="H3" s="257"/>
      <c r="I3" s="257"/>
      <c r="J3" s="257"/>
      <c r="K3" s="257"/>
      <c r="L3" s="257"/>
      <c r="M3" s="257"/>
      <c r="N3" s="257"/>
      <c r="O3" s="257"/>
      <c r="P3" s="257"/>
      <c r="Q3" s="257"/>
      <c r="R3" s="257"/>
      <c r="S3" s="257"/>
      <c r="T3" s="257"/>
      <c r="U3" s="257"/>
      <c r="V3" s="257"/>
      <c r="W3" s="257"/>
      <c r="X3" s="257"/>
      <c r="Y3" s="257"/>
    </row>
    <row r="4" spans="1:25" ht="18.5" thickBot="1">
      <c r="A4" s="847" t="s">
        <v>957</v>
      </c>
      <c r="B4" s="848"/>
      <c r="C4" s="849" t="s">
        <v>1072</v>
      </c>
      <c r="D4" s="850"/>
      <c r="E4" s="850"/>
      <c r="F4" s="850"/>
      <c r="G4" s="850"/>
      <c r="H4" s="850"/>
      <c r="I4" s="850"/>
      <c r="J4" s="850"/>
      <c r="K4" s="850"/>
      <c r="L4" s="850"/>
      <c r="M4" s="850"/>
      <c r="N4" s="850"/>
      <c r="O4" s="850"/>
      <c r="P4" s="850"/>
      <c r="Q4" s="850"/>
      <c r="R4" s="850"/>
      <c r="S4" s="850"/>
      <c r="T4" s="851"/>
      <c r="U4" s="257"/>
      <c r="V4" s="257"/>
      <c r="W4" s="257"/>
      <c r="X4" s="257"/>
      <c r="Y4" s="257"/>
    </row>
    <row r="5" spans="1:25" ht="18.5" thickBot="1">
      <c r="A5" s="847" t="s">
        <v>957</v>
      </c>
      <c r="B5" s="848"/>
      <c r="C5" s="849" t="s">
        <v>1073</v>
      </c>
      <c r="D5" s="850"/>
      <c r="E5" s="850"/>
      <c r="F5" s="850"/>
      <c r="G5" s="850"/>
      <c r="H5" s="850"/>
      <c r="I5" s="850"/>
      <c r="J5" s="850"/>
      <c r="K5" s="850"/>
      <c r="L5" s="850"/>
      <c r="M5" s="850"/>
      <c r="N5" s="850"/>
      <c r="O5" s="850"/>
      <c r="P5" s="850"/>
      <c r="Q5" s="850"/>
      <c r="R5" s="850"/>
      <c r="S5" s="850"/>
      <c r="T5" s="851"/>
      <c r="U5" s="257"/>
      <c r="V5" s="257"/>
      <c r="W5" s="257"/>
      <c r="X5" s="257"/>
      <c r="Y5" s="257"/>
    </row>
    <row r="6" spans="1:25" ht="12" customHeight="1">
      <c r="A6"/>
      <c r="B6"/>
      <c r="C6"/>
      <c r="D6"/>
      <c r="E6"/>
      <c r="F6"/>
      <c r="G6"/>
      <c r="H6"/>
      <c r="I6"/>
      <c r="J6"/>
      <c r="K6"/>
      <c r="L6"/>
      <c r="M6"/>
      <c r="N6"/>
      <c r="O6"/>
      <c r="P6"/>
      <c r="Q6"/>
      <c r="R6"/>
      <c r="S6"/>
      <c r="T6"/>
      <c r="U6" s="257"/>
      <c r="V6" s="257"/>
      <c r="W6" s="257"/>
      <c r="X6" s="257"/>
      <c r="Y6" s="18"/>
    </row>
    <row r="7" spans="1:25" ht="20">
      <c r="A7" s="264" t="s">
        <v>959</v>
      </c>
      <c r="B7" s="265"/>
      <c r="C7" s="265"/>
      <c r="D7" s="265"/>
      <c r="E7" s="265"/>
      <c r="F7"/>
      <c r="G7" s="853" t="s">
        <v>966</v>
      </c>
      <c r="H7" s="854"/>
      <c r="I7" s="854"/>
      <c r="J7" s="854"/>
      <c r="K7" s="854"/>
      <c r="L7" s="854"/>
      <c r="M7" s="854"/>
      <c r="N7" s="854"/>
      <c r="O7" s="854"/>
      <c r="P7" s="854"/>
      <c r="Q7" s="854"/>
      <c r="R7" s="854"/>
      <c r="S7" s="854"/>
      <c r="T7" s="854"/>
      <c r="U7" s="854"/>
      <c r="V7" s="854"/>
      <c r="W7" s="854"/>
      <c r="X7" s="854"/>
      <c r="Y7" s="854"/>
    </row>
    <row r="8" spans="1:25">
      <c r="A8" s="854" t="s">
        <v>992</v>
      </c>
      <c r="B8" s="854"/>
      <c r="C8" s="854"/>
      <c r="D8" s="854"/>
      <c r="E8" s="854"/>
      <c r="F8" s="854"/>
      <c r="G8" s="854"/>
      <c r="H8" s="854"/>
      <c r="I8" s="854"/>
      <c r="J8" s="854"/>
      <c r="K8" s="854"/>
      <c r="L8" s="854"/>
      <c r="M8" s="854"/>
      <c r="N8" s="854"/>
      <c r="O8" s="854"/>
      <c r="P8" s="854"/>
      <c r="Q8" s="854"/>
      <c r="R8" s="854"/>
      <c r="S8" s="854"/>
      <c r="T8" s="854"/>
      <c r="U8" s="854"/>
      <c r="V8" s="854"/>
      <c r="W8" s="854"/>
      <c r="X8" s="854"/>
      <c r="Y8" s="854"/>
    </row>
    <row r="9" spans="1:25" ht="18.5" thickBot="1">
      <c r="A9" s="732" t="s">
        <v>967</v>
      </c>
      <c r="B9" s="732"/>
      <c r="C9" s="732"/>
      <c r="D9" s="732"/>
      <c r="E9" s="732"/>
      <c r="F9" s="732"/>
      <c r="G9" s="732"/>
      <c r="H9" s="732"/>
      <c r="I9" s="732"/>
      <c r="J9" s="732"/>
      <c r="K9" s="732"/>
      <c r="L9" s="732"/>
      <c r="M9" s="732"/>
      <c r="N9" s="732"/>
      <c r="O9" s="732"/>
      <c r="P9" s="732"/>
      <c r="Q9" s="732"/>
      <c r="R9" s="732"/>
      <c r="S9" s="732"/>
      <c r="T9" s="732"/>
      <c r="U9" s="732"/>
      <c r="V9" s="732"/>
      <c r="W9" s="732"/>
      <c r="X9" s="732"/>
      <c r="Y9" s="732"/>
    </row>
    <row r="10" spans="1:25" ht="18.5" thickBot="1">
      <c r="A10" s="844" t="s">
        <v>963</v>
      </c>
      <c r="B10" s="845"/>
      <c r="C10" s="845"/>
      <c r="D10" s="845"/>
      <c r="E10" s="845"/>
      <c r="F10" s="845"/>
      <c r="G10" s="845"/>
      <c r="H10" s="845"/>
      <c r="I10" s="845"/>
      <c r="J10" s="845"/>
      <c r="K10" s="845"/>
      <c r="L10" s="845"/>
      <c r="M10" s="845"/>
      <c r="N10" s="845"/>
      <c r="O10" s="845"/>
      <c r="P10" s="845"/>
      <c r="Q10" s="846"/>
      <c r="R10" s="844" t="s">
        <v>968</v>
      </c>
      <c r="S10" s="845"/>
      <c r="T10" s="845"/>
      <c r="U10" s="845"/>
      <c r="V10" s="846"/>
      <c r="W10" s="841"/>
      <c r="X10" s="842"/>
      <c r="Y10" s="843"/>
    </row>
    <row r="11" spans="1:25">
      <c r="A11" s="824"/>
      <c r="B11" s="833"/>
      <c r="C11" s="833"/>
      <c r="D11" s="833"/>
      <c r="E11" s="833"/>
      <c r="F11" s="833"/>
      <c r="G11" s="833"/>
      <c r="H11" s="833"/>
      <c r="I11" s="833"/>
      <c r="J11" s="833"/>
      <c r="K11" s="833"/>
      <c r="L11" s="833"/>
      <c r="M11" s="833"/>
      <c r="N11" s="833"/>
      <c r="O11" s="833"/>
      <c r="P11" s="833"/>
      <c r="Q11" s="833"/>
      <c r="R11" s="833"/>
      <c r="S11" s="833"/>
      <c r="T11" s="833"/>
      <c r="U11" s="833"/>
      <c r="V11" s="833"/>
      <c r="W11" s="833"/>
      <c r="X11" s="833"/>
      <c r="Y11" s="834"/>
    </row>
    <row r="12" spans="1:25">
      <c r="A12" s="646"/>
      <c r="B12" s="644"/>
      <c r="C12" s="644"/>
      <c r="D12" s="644"/>
      <c r="E12" s="644"/>
      <c r="F12" s="644"/>
      <c r="G12" s="644"/>
      <c r="H12" s="644"/>
      <c r="I12" s="644"/>
      <c r="J12" s="644"/>
      <c r="K12" s="644"/>
      <c r="L12" s="644"/>
      <c r="M12" s="644"/>
      <c r="N12" s="644"/>
      <c r="O12" s="644"/>
      <c r="P12" s="644"/>
      <c r="Q12" s="644"/>
      <c r="R12" s="644"/>
      <c r="S12" s="644"/>
      <c r="T12" s="644"/>
      <c r="U12" s="644"/>
      <c r="V12" s="644"/>
      <c r="W12" s="644"/>
      <c r="X12" s="644"/>
      <c r="Y12" s="645"/>
    </row>
    <row r="13" spans="1:25">
      <c r="A13" s="646"/>
      <c r="B13" s="644"/>
      <c r="C13" s="644"/>
      <c r="D13" s="644"/>
      <c r="E13" s="644"/>
      <c r="F13" s="644"/>
      <c r="G13" s="644"/>
      <c r="H13" s="644"/>
      <c r="I13" s="644"/>
      <c r="J13" s="644"/>
      <c r="K13" s="644"/>
      <c r="L13" s="644"/>
      <c r="M13" s="644"/>
      <c r="N13" s="644"/>
      <c r="O13" s="644"/>
      <c r="P13" s="644"/>
      <c r="Q13" s="644"/>
      <c r="R13" s="644"/>
      <c r="S13" s="644"/>
      <c r="T13" s="644"/>
      <c r="U13" s="644"/>
      <c r="V13" s="644"/>
      <c r="W13" s="644"/>
      <c r="X13" s="644"/>
      <c r="Y13" s="645"/>
    </row>
    <row r="14" spans="1:25">
      <c r="A14" s="646"/>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5"/>
    </row>
    <row r="15" spans="1:25">
      <c r="A15" s="646"/>
      <c r="B15" s="644"/>
      <c r="C15" s="644"/>
      <c r="D15" s="644"/>
      <c r="E15" s="644"/>
      <c r="F15" s="644"/>
      <c r="G15" s="644"/>
      <c r="H15" s="644"/>
      <c r="I15" s="644"/>
      <c r="J15" s="644"/>
      <c r="K15" s="644"/>
      <c r="L15" s="644"/>
      <c r="M15" s="644"/>
      <c r="N15" s="644"/>
      <c r="O15" s="644"/>
      <c r="P15" s="644"/>
      <c r="Q15" s="644"/>
      <c r="R15" s="644"/>
      <c r="S15" s="644"/>
      <c r="T15" s="644"/>
      <c r="U15" s="644"/>
      <c r="V15" s="644"/>
      <c r="W15" s="644"/>
      <c r="X15" s="644"/>
      <c r="Y15" s="645"/>
    </row>
    <row r="16" spans="1:25">
      <c r="A16" s="646"/>
      <c r="B16" s="644"/>
      <c r="C16" s="644"/>
      <c r="D16" s="644"/>
      <c r="E16" s="644"/>
      <c r="F16" s="644"/>
      <c r="G16" s="644"/>
      <c r="H16" s="644"/>
      <c r="I16" s="644"/>
      <c r="J16" s="644"/>
      <c r="K16" s="644"/>
      <c r="L16" s="644"/>
      <c r="M16" s="644"/>
      <c r="N16" s="644"/>
      <c r="O16" s="644"/>
      <c r="P16" s="644"/>
      <c r="Q16" s="644"/>
      <c r="R16" s="644"/>
      <c r="S16" s="644"/>
      <c r="T16" s="644"/>
      <c r="U16" s="644"/>
      <c r="V16" s="644"/>
      <c r="W16" s="644"/>
      <c r="X16" s="644"/>
      <c r="Y16" s="645"/>
    </row>
    <row r="17" spans="1:25">
      <c r="A17" s="646"/>
      <c r="B17" s="644"/>
      <c r="C17" s="644"/>
      <c r="D17" s="644"/>
      <c r="E17" s="644"/>
      <c r="F17" s="644"/>
      <c r="G17" s="644"/>
      <c r="H17" s="644"/>
      <c r="I17" s="644"/>
      <c r="J17" s="644"/>
      <c r="K17" s="644"/>
      <c r="L17" s="644"/>
      <c r="M17" s="644"/>
      <c r="N17" s="644"/>
      <c r="O17" s="644"/>
      <c r="P17" s="644"/>
      <c r="Q17" s="644"/>
      <c r="R17" s="644"/>
      <c r="S17" s="644"/>
      <c r="T17" s="644"/>
      <c r="U17" s="644"/>
      <c r="V17" s="644"/>
      <c r="W17" s="644"/>
      <c r="X17" s="644"/>
      <c r="Y17" s="645"/>
    </row>
    <row r="18" spans="1:25">
      <c r="A18" s="646"/>
      <c r="B18" s="644"/>
      <c r="C18" s="644"/>
      <c r="D18" s="644"/>
      <c r="E18" s="644"/>
      <c r="F18" s="644"/>
      <c r="G18" s="644"/>
      <c r="H18" s="644"/>
      <c r="I18" s="644"/>
      <c r="J18" s="644"/>
      <c r="K18" s="644"/>
      <c r="L18" s="644"/>
      <c r="M18" s="644"/>
      <c r="N18" s="644"/>
      <c r="O18" s="644"/>
      <c r="P18" s="644"/>
      <c r="Q18" s="644"/>
      <c r="R18" s="644"/>
      <c r="S18" s="644"/>
      <c r="T18" s="644"/>
      <c r="U18" s="644"/>
      <c r="V18" s="644"/>
      <c r="W18" s="644"/>
      <c r="X18" s="644"/>
      <c r="Y18" s="645"/>
    </row>
    <row r="19" spans="1:25">
      <c r="A19" s="646"/>
      <c r="B19" s="644"/>
      <c r="C19" s="644"/>
      <c r="D19" s="644"/>
      <c r="E19" s="644"/>
      <c r="F19" s="644"/>
      <c r="G19" s="644"/>
      <c r="H19" s="644"/>
      <c r="I19" s="644"/>
      <c r="J19" s="644"/>
      <c r="K19" s="644"/>
      <c r="L19" s="644"/>
      <c r="M19" s="644"/>
      <c r="N19" s="644"/>
      <c r="O19" s="644"/>
      <c r="P19" s="644"/>
      <c r="Q19" s="644"/>
      <c r="R19" s="644"/>
      <c r="S19" s="644"/>
      <c r="T19" s="644"/>
      <c r="U19" s="644"/>
      <c r="V19" s="644"/>
      <c r="W19" s="644"/>
      <c r="X19" s="644"/>
      <c r="Y19" s="645"/>
    </row>
    <row r="20" spans="1:25">
      <c r="A20" s="646"/>
      <c r="B20" s="644"/>
      <c r="C20" s="644"/>
      <c r="D20" s="644"/>
      <c r="E20" s="644"/>
      <c r="F20" s="644"/>
      <c r="G20" s="644"/>
      <c r="H20" s="644"/>
      <c r="I20" s="644"/>
      <c r="J20" s="644"/>
      <c r="K20" s="644"/>
      <c r="L20" s="644"/>
      <c r="M20" s="644"/>
      <c r="N20" s="644"/>
      <c r="O20" s="644"/>
      <c r="P20" s="644"/>
      <c r="Q20" s="644"/>
      <c r="R20" s="644"/>
      <c r="S20" s="644"/>
      <c r="T20" s="644"/>
      <c r="U20" s="644"/>
      <c r="V20" s="644"/>
      <c r="W20" s="644"/>
      <c r="X20" s="644"/>
      <c r="Y20" s="645"/>
    </row>
    <row r="21" spans="1:25">
      <c r="A21" s="646"/>
      <c r="B21" s="644"/>
      <c r="C21" s="644"/>
      <c r="D21" s="644"/>
      <c r="E21" s="644"/>
      <c r="F21" s="644"/>
      <c r="G21" s="644"/>
      <c r="H21" s="644"/>
      <c r="I21" s="644"/>
      <c r="J21" s="644"/>
      <c r="K21" s="644"/>
      <c r="L21" s="644"/>
      <c r="M21" s="644"/>
      <c r="N21" s="644"/>
      <c r="O21" s="644"/>
      <c r="P21" s="644"/>
      <c r="Q21" s="644"/>
      <c r="R21" s="644"/>
      <c r="S21" s="644"/>
      <c r="T21" s="644"/>
      <c r="U21" s="644"/>
      <c r="V21" s="644"/>
      <c r="W21" s="644"/>
      <c r="X21" s="644"/>
      <c r="Y21" s="645"/>
    </row>
    <row r="22" spans="1:25">
      <c r="A22" s="646"/>
      <c r="B22" s="644"/>
      <c r="C22" s="644"/>
      <c r="D22" s="644"/>
      <c r="E22" s="644"/>
      <c r="F22" s="644"/>
      <c r="G22" s="644"/>
      <c r="H22" s="644"/>
      <c r="I22" s="644"/>
      <c r="J22" s="644"/>
      <c r="K22" s="644"/>
      <c r="L22" s="644"/>
      <c r="M22" s="644"/>
      <c r="N22" s="644"/>
      <c r="O22" s="644"/>
      <c r="P22" s="644"/>
      <c r="Q22" s="644"/>
      <c r="R22" s="644"/>
      <c r="S22" s="644"/>
      <c r="T22" s="644"/>
      <c r="U22" s="644"/>
      <c r="V22" s="644"/>
      <c r="W22" s="644"/>
      <c r="X22" s="644"/>
      <c r="Y22" s="645"/>
    </row>
    <row r="23" spans="1:25">
      <c r="A23" s="646"/>
      <c r="B23" s="644"/>
      <c r="C23" s="644"/>
      <c r="D23" s="644"/>
      <c r="E23" s="644"/>
      <c r="F23" s="644"/>
      <c r="G23" s="644"/>
      <c r="H23" s="644"/>
      <c r="I23" s="644"/>
      <c r="J23" s="644"/>
      <c r="K23" s="644"/>
      <c r="L23" s="644"/>
      <c r="M23" s="644"/>
      <c r="N23" s="644"/>
      <c r="O23" s="644"/>
      <c r="P23" s="644"/>
      <c r="Q23" s="644"/>
      <c r="R23" s="644"/>
      <c r="S23" s="644"/>
      <c r="T23" s="644"/>
      <c r="U23" s="644"/>
      <c r="V23" s="644"/>
      <c r="W23" s="644"/>
      <c r="X23" s="644"/>
      <c r="Y23" s="645"/>
    </row>
    <row r="24" spans="1:25">
      <c r="A24" s="646"/>
      <c r="B24" s="644"/>
      <c r="C24" s="644"/>
      <c r="D24" s="644"/>
      <c r="E24" s="644"/>
      <c r="F24" s="644"/>
      <c r="G24" s="644"/>
      <c r="H24" s="644"/>
      <c r="I24" s="644"/>
      <c r="J24" s="644"/>
      <c r="K24" s="644"/>
      <c r="L24" s="644"/>
      <c r="M24" s="644"/>
      <c r="N24" s="644"/>
      <c r="O24" s="644"/>
      <c r="P24" s="644"/>
      <c r="Q24" s="644"/>
      <c r="R24" s="644"/>
      <c r="S24" s="644"/>
      <c r="T24" s="644"/>
      <c r="U24" s="644"/>
      <c r="V24" s="644"/>
      <c r="W24" s="644"/>
      <c r="X24" s="644"/>
      <c r="Y24" s="645"/>
    </row>
    <row r="25" spans="1:25">
      <c r="A25" s="646"/>
      <c r="B25" s="644"/>
      <c r="C25" s="644"/>
      <c r="D25" s="644"/>
      <c r="E25" s="644"/>
      <c r="F25" s="644"/>
      <c r="G25" s="644"/>
      <c r="H25" s="644"/>
      <c r="I25" s="644"/>
      <c r="J25" s="644"/>
      <c r="K25" s="644"/>
      <c r="L25" s="644"/>
      <c r="M25" s="644"/>
      <c r="N25" s="644"/>
      <c r="O25" s="644"/>
      <c r="P25" s="644"/>
      <c r="Q25" s="644"/>
      <c r="R25" s="644"/>
      <c r="S25" s="644"/>
      <c r="T25" s="644"/>
      <c r="U25" s="644"/>
      <c r="V25" s="644"/>
      <c r="W25" s="644"/>
      <c r="X25" s="644"/>
      <c r="Y25" s="645"/>
    </row>
    <row r="26" spans="1:25" ht="18.5" thickBot="1">
      <c r="A26" s="835"/>
      <c r="B26" s="836"/>
      <c r="C26" s="836"/>
      <c r="D26" s="836"/>
      <c r="E26" s="836"/>
      <c r="F26" s="836"/>
      <c r="G26" s="836"/>
      <c r="H26" s="836"/>
      <c r="I26" s="836"/>
      <c r="J26" s="836"/>
      <c r="K26" s="836"/>
      <c r="L26" s="836"/>
      <c r="M26" s="836"/>
      <c r="N26" s="836"/>
      <c r="O26" s="836"/>
      <c r="P26" s="836"/>
      <c r="Q26" s="836"/>
      <c r="R26" s="836"/>
      <c r="S26" s="836"/>
      <c r="T26" s="836"/>
      <c r="U26" s="836"/>
      <c r="V26" s="836"/>
      <c r="W26" s="836"/>
      <c r="X26" s="836"/>
      <c r="Y26" s="837"/>
    </row>
    <row r="27" spans="1:25" ht="18.5" thickBot="1">
      <c r="A27" s="844" t="s">
        <v>964</v>
      </c>
      <c r="B27" s="845"/>
      <c r="C27" s="845"/>
      <c r="D27" s="845"/>
      <c r="E27" s="845"/>
      <c r="F27" s="845"/>
      <c r="G27" s="845"/>
      <c r="H27" s="845"/>
      <c r="I27" s="845"/>
      <c r="J27" s="845"/>
      <c r="K27" s="845"/>
      <c r="L27" s="845"/>
      <c r="M27" s="845"/>
      <c r="N27" s="845"/>
      <c r="O27" s="845"/>
      <c r="P27" s="845"/>
      <c r="Q27" s="846"/>
      <c r="R27" s="844" t="s">
        <v>968</v>
      </c>
      <c r="S27" s="845"/>
      <c r="T27" s="845"/>
      <c r="U27" s="845"/>
      <c r="V27" s="846"/>
      <c r="W27" s="841"/>
      <c r="X27" s="842"/>
      <c r="Y27" s="843"/>
    </row>
    <row r="28" spans="1:25">
      <c r="A28" s="824"/>
      <c r="B28" s="825"/>
      <c r="C28" s="825"/>
      <c r="D28" s="825"/>
      <c r="E28" s="825"/>
      <c r="F28" s="825"/>
      <c r="G28" s="825"/>
      <c r="H28" s="825"/>
      <c r="I28" s="825"/>
      <c r="J28" s="825"/>
      <c r="K28" s="825"/>
      <c r="L28" s="825"/>
      <c r="M28" s="825"/>
      <c r="N28" s="825"/>
      <c r="O28" s="825"/>
      <c r="P28" s="825"/>
      <c r="Q28" s="825"/>
      <c r="R28" s="825"/>
      <c r="S28" s="825"/>
      <c r="T28" s="825"/>
      <c r="U28" s="825"/>
      <c r="V28" s="825"/>
      <c r="W28" s="825"/>
      <c r="X28" s="825"/>
      <c r="Y28" s="826"/>
    </row>
    <row r="29" spans="1:25">
      <c r="A29" s="827"/>
      <c r="B29" s="828"/>
      <c r="C29" s="828"/>
      <c r="D29" s="828"/>
      <c r="E29" s="828"/>
      <c r="F29" s="828"/>
      <c r="G29" s="828"/>
      <c r="H29" s="828"/>
      <c r="I29" s="828"/>
      <c r="J29" s="828"/>
      <c r="K29" s="828"/>
      <c r="L29" s="828"/>
      <c r="M29" s="828"/>
      <c r="N29" s="828"/>
      <c r="O29" s="828"/>
      <c r="P29" s="828"/>
      <c r="Q29" s="828"/>
      <c r="R29" s="828"/>
      <c r="S29" s="828"/>
      <c r="T29" s="828"/>
      <c r="U29" s="828"/>
      <c r="V29" s="828"/>
      <c r="W29" s="828"/>
      <c r="X29" s="828"/>
      <c r="Y29" s="829"/>
    </row>
    <row r="30" spans="1:25">
      <c r="A30" s="827"/>
      <c r="B30" s="828"/>
      <c r="C30" s="828"/>
      <c r="D30" s="828"/>
      <c r="E30" s="828"/>
      <c r="F30" s="828"/>
      <c r="G30" s="828"/>
      <c r="H30" s="828"/>
      <c r="I30" s="828"/>
      <c r="J30" s="828"/>
      <c r="K30" s="828"/>
      <c r="L30" s="828"/>
      <c r="M30" s="828"/>
      <c r="N30" s="828"/>
      <c r="O30" s="828"/>
      <c r="P30" s="828"/>
      <c r="Q30" s="828"/>
      <c r="R30" s="828"/>
      <c r="S30" s="828"/>
      <c r="T30" s="828"/>
      <c r="U30" s="828"/>
      <c r="V30" s="828"/>
      <c r="W30" s="828"/>
      <c r="X30" s="828"/>
      <c r="Y30" s="829"/>
    </row>
    <row r="31" spans="1:25">
      <c r="A31" s="827"/>
      <c r="B31" s="828"/>
      <c r="C31" s="828"/>
      <c r="D31" s="828"/>
      <c r="E31" s="828"/>
      <c r="F31" s="828"/>
      <c r="G31" s="828"/>
      <c r="H31" s="828"/>
      <c r="I31" s="828"/>
      <c r="J31" s="828"/>
      <c r="K31" s="828"/>
      <c r="L31" s="828"/>
      <c r="M31" s="828"/>
      <c r="N31" s="828"/>
      <c r="O31" s="828"/>
      <c r="P31" s="828"/>
      <c r="Q31" s="828"/>
      <c r="R31" s="828"/>
      <c r="S31" s="828"/>
      <c r="T31" s="828"/>
      <c r="U31" s="828"/>
      <c r="V31" s="828"/>
      <c r="W31" s="828"/>
      <c r="X31" s="828"/>
      <c r="Y31" s="829"/>
    </row>
    <row r="32" spans="1:25">
      <c r="A32" s="827"/>
      <c r="B32" s="828"/>
      <c r="C32" s="828"/>
      <c r="D32" s="828"/>
      <c r="E32" s="828"/>
      <c r="F32" s="828"/>
      <c r="G32" s="828"/>
      <c r="H32" s="828"/>
      <c r="I32" s="828"/>
      <c r="J32" s="828"/>
      <c r="K32" s="828"/>
      <c r="L32" s="828"/>
      <c r="M32" s="828"/>
      <c r="N32" s="828"/>
      <c r="O32" s="828"/>
      <c r="P32" s="828"/>
      <c r="Q32" s="828"/>
      <c r="R32" s="828"/>
      <c r="S32" s="828"/>
      <c r="T32" s="828"/>
      <c r="U32" s="828"/>
      <c r="V32" s="828"/>
      <c r="W32" s="828"/>
      <c r="X32" s="828"/>
      <c r="Y32" s="829"/>
    </row>
    <row r="33" spans="1:25">
      <c r="A33" s="827"/>
      <c r="B33" s="828"/>
      <c r="C33" s="828"/>
      <c r="D33" s="828"/>
      <c r="E33" s="828"/>
      <c r="F33" s="828"/>
      <c r="G33" s="828"/>
      <c r="H33" s="828"/>
      <c r="I33" s="828"/>
      <c r="J33" s="828"/>
      <c r="K33" s="828"/>
      <c r="L33" s="828"/>
      <c r="M33" s="828"/>
      <c r="N33" s="828"/>
      <c r="O33" s="828"/>
      <c r="P33" s="828"/>
      <c r="Q33" s="828"/>
      <c r="R33" s="828"/>
      <c r="S33" s="828"/>
      <c r="T33" s="828"/>
      <c r="U33" s="828"/>
      <c r="V33" s="828"/>
      <c r="W33" s="828"/>
      <c r="X33" s="828"/>
      <c r="Y33" s="829"/>
    </row>
    <row r="34" spans="1:25">
      <c r="A34" s="827"/>
      <c r="B34" s="828"/>
      <c r="C34" s="828"/>
      <c r="D34" s="828"/>
      <c r="E34" s="828"/>
      <c r="F34" s="828"/>
      <c r="G34" s="828"/>
      <c r="H34" s="828"/>
      <c r="I34" s="828"/>
      <c r="J34" s="828"/>
      <c r="K34" s="828"/>
      <c r="L34" s="828"/>
      <c r="M34" s="828"/>
      <c r="N34" s="828"/>
      <c r="O34" s="828"/>
      <c r="P34" s="828"/>
      <c r="Q34" s="828"/>
      <c r="R34" s="828"/>
      <c r="S34" s="828"/>
      <c r="T34" s="828"/>
      <c r="U34" s="828"/>
      <c r="V34" s="828"/>
      <c r="W34" s="828"/>
      <c r="X34" s="828"/>
      <c r="Y34" s="829"/>
    </row>
    <row r="35" spans="1:25">
      <c r="A35" s="827"/>
      <c r="B35" s="828"/>
      <c r="C35" s="828"/>
      <c r="D35" s="828"/>
      <c r="E35" s="828"/>
      <c r="F35" s="828"/>
      <c r="G35" s="828"/>
      <c r="H35" s="828"/>
      <c r="I35" s="828"/>
      <c r="J35" s="828"/>
      <c r="K35" s="828"/>
      <c r="L35" s="828"/>
      <c r="M35" s="828"/>
      <c r="N35" s="828"/>
      <c r="O35" s="828"/>
      <c r="P35" s="828"/>
      <c r="Q35" s="828"/>
      <c r="R35" s="828"/>
      <c r="S35" s="828"/>
      <c r="T35" s="828"/>
      <c r="U35" s="828"/>
      <c r="V35" s="828"/>
      <c r="W35" s="828"/>
      <c r="X35" s="828"/>
      <c r="Y35" s="829"/>
    </row>
    <row r="36" spans="1:25">
      <c r="A36" s="827"/>
      <c r="B36" s="828"/>
      <c r="C36" s="828"/>
      <c r="D36" s="828"/>
      <c r="E36" s="828"/>
      <c r="F36" s="828"/>
      <c r="G36" s="828"/>
      <c r="H36" s="828"/>
      <c r="I36" s="828"/>
      <c r="J36" s="828"/>
      <c r="K36" s="828"/>
      <c r="L36" s="828"/>
      <c r="M36" s="828"/>
      <c r="N36" s="828"/>
      <c r="O36" s="828"/>
      <c r="P36" s="828"/>
      <c r="Q36" s="828"/>
      <c r="R36" s="828"/>
      <c r="S36" s="828"/>
      <c r="T36" s="828"/>
      <c r="U36" s="828"/>
      <c r="V36" s="828"/>
      <c r="W36" s="828"/>
      <c r="X36" s="828"/>
      <c r="Y36" s="829"/>
    </row>
    <row r="37" spans="1:25">
      <c r="A37" s="827"/>
      <c r="B37" s="828"/>
      <c r="C37" s="828"/>
      <c r="D37" s="828"/>
      <c r="E37" s="828"/>
      <c r="F37" s="828"/>
      <c r="G37" s="828"/>
      <c r="H37" s="828"/>
      <c r="I37" s="828"/>
      <c r="J37" s="828"/>
      <c r="K37" s="828"/>
      <c r="L37" s="828"/>
      <c r="M37" s="828"/>
      <c r="N37" s="828"/>
      <c r="O37" s="828"/>
      <c r="P37" s="828"/>
      <c r="Q37" s="828"/>
      <c r="R37" s="828"/>
      <c r="S37" s="828"/>
      <c r="T37" s="828"/>
      <c r="U37" s="828"/>
      <c r="V37" s="828"/>
      <c r="W37" s="828"/>
      <c r="X37" s="828"/>
      <c r="Y37" s="829"/>
    </row>
    <row r="38" spans="1:25">
      <c r="A38" s="827"/>
      <c r="B38" s="828"/>
      <c r="C38" s="828"/>
      <c r="D38" s="828"/>
      <c r="E38" s="828"/>
      <c r="F38" s="828"/>
      <c r="G38" s="828"/>
      <c r="H38" s="828"/>
      <c r="I38" s="828"/>
      <c r="J38" s="828"/>
      <c r="K38" s="828"/>
      <c r="L38" s="828"/>
      <c r="M38" s="828"/>
      <c r="N38" s="828"/>
      <c r="O38" s="828"/>
      <c r="P38" s="828"/>
      <c r="Q38" s="828"/>
      <c r="R38" s="828"/>
      <c r="S38" s="828"/>
      <c r="T38" s="828"/>
      <c r="U38" s="828"/>
      <c r="V38" s="828"/>
      <c r="W38" s="828"/>
      <c r="X38" s="828"/>
      <c r="Y38" s="829"/>
    </row>
    <row r="39" spans="1:25">
      <c r="A39" s="827"/>
      <c r="B39" s="828"/>
      <c r="C39" s="828"/>
      <c r="D39" s="828"/>
      <c r="E39" s="828"/>
      <c r="F39" s="828"/>
      <c r="G39" s="828"/>
      <c r="H39" s="828"/>
      <c r="I39" s="828"/>
      <c r="J39" s="828"/>
      <c r="K39" s="828"/>
      <c r="L39" s="828"/>
      <c r="M39" s="828"/>
      <c r="N39" s="828"/>
      <c r="O39" s="828"/>
      <c r="P39" s="828"/>
      <c r="Q39" s="828"/>
      <c r="R39" s="828"/>
      <c r="S39" s="828"/>
      <c r="T39" s="828"/>
      <c r="U39" s="828"/>
      <c r="V39" s="828"/>
      <c r="W39" s="828"/>
      <c r="X39" s="828"/>
      <c r="Y39" s="829"/>
    </row>
    <row r="40" spans="1:25">
      <c r="A40" s="827"/>
      <c r="B40" s="828"/>
      <c r="C40" s="828"/>
      <c r="D40" s="828"/>
      <c r="E40" s="828"/>
      <c r="F40" s="828"/>
      <c r="G40" s="828"/>
      <c r="H40" s="828"/>
      <c r="I40" s="828"/>
      <c r="J40" s="828"/>
      <c r="K40" s="828"/>
      <c r="L40" s="828"/>
      <c r="M40" s="828"/>
      <c r="N40" s="828"/>
      <c r="O40" s="828"/>
      <c r="P40" s="828"/>
      <c r="Q40" s="828"/>
      <c r="R40" s="828"/>
      <c r="S40" s="828"/>
      <c r="T40" s="828"/>
      <c r="U40" s="828"/>
      <c r="V40" s="828"/>
      <c r="W40" s="828"/>
      <c r="X40" s="828"/>
      <c r="Y40" s="829"/>
    </row>
    <row r="41" spans="1:25">
      <c r="A41" s="827"/>
      <c r="B41" s="828"/>
      <c r="C41" s="828"/>
      <c r="D41" s="828"/>
      <c r="E41" s="828"/>
      <c r="F41" s="828"/>
      <c r="G41" s="828"/>
      <c r="H41" s="828"/>
      <c r="I41" s="828"/>
      <c r="J41" s="828"/>
      <c r="K41" s="828"/>
      <c r="L41" s="828"/>
      <c r="M41" s="828"/>
      <c r="N41" s="828"/>
      <c r="O41" s="828"/>
      <c r="P41" s="828"/>
      <c r="Q41" s="828"/>
      <c r="R41" s="828"/>
      <c r="S41" s="828"/>
      <c r="T41" s="828"/>
      <c r="U41" s="828"/>
      <c r="V41" s="828"/>
      <c r="W41" s="828"/>
      <c r="X41" s="828"/>
      <c r="Y41" s="829"/>
    </row>
    <row r="42" spans="1:25">
      <c r="A42" s="827"/>
      <c r="B42" s="828"/>
      <c r="C42" s="828"/>
      <c r="D42" s="828"/>
      <c r="E42" s="828"/>
      <c r="F42" s="828"/>
      <c r="G42" s="828"/>
      <c r="H42" s="828"/>
      <c r="I42" s="828"/>
      <c r="J42" s="828"/>
      <c r="K42" s="828"/>
      <c r="L42" s="828"/>
      <c r="M42" s="828"/>
      <c r="N42" s="828"/>
      <c r="O42" s="828"/>
      <c r="P42" s="828"/>
      <c r="Q42" s="828"/>
      <c r="R42" s="828"/>
      <c r="S42" s="828"/>
      <c r="T42" s="828"/>
      <c r="U42" s="828"/>
      <c r="V42" s="828"/>
      <c r="W42" s="828"/>
      <c r="X42" s="828"/>
      <c r="Y42" s="829"/>
    </row>
    <row r="43" spans="1:25">
      <c r="A43" s="827"/>
      <c r="B43" s="828"/>
      <c r="C43" s="828"/>
      <c r="D43" s="828"/>
      <c r="E43" s="828"/>
      <c r="F43" s="828"/>
      <c r="G43" s="828"/>
      <c r="H43" s="828"/>
      <c r="I43" s="828"/>
      <c r="J43" s="828"/>
      <c r="K43" s="828"/>
      <c r="L43" s="828"/>
      <c r="M43" s="828"/>
      <c r="N43" s="828"/>
      <c r="O43" s="828"/>
      <c r="P43" s="828"/>
      <c r="Q43" s="828"/>
      <c r="R43" s="828"/>
      <c r="S43" s="828"/>
      <c r="T43" s="828"/>
      <c r="U43" s="828"/>
      <c r="V43" s="828"/>
      <c r="W43" s="828"/>
      <c r="X43" s="828"/>
      <c r="Y43" s="829"/>
    </row>
    <row r="44" spans="1:25" ht="18.5" thickBot="1">
      <c r="A44" s="830"/>
      <c r="B44" s="831"/>
      <c r="C44" s="831"/>
      <c r="D44" s="831"/>
      <c r="E44" s="831"/>
      <c r="F44" s="831"/>
      <c r="G44" s="831"/>
      <c r="H44" s="831"/>
      <c r="I44" s="831"/>
      <c r="J44" s="831"/>
      <c r="K44" s="831"/>
      <c r="L44" s="831"/>
      <c r="M44" s="831"/>
      <c r="N44" s="831"/>
      <c r="O44" s="831"/>
      <c r="P44" s="831"/>
      <c r="Q44" s="831"/>
      <c r="R44" s="831"/>
      <c r="S44" s="831"/>
      <c r="T44" s="831"/>
      <c r="U44" s="831"/>
      <c r="V44" s="831"/>
      <c r="W44" s="831"/>
      <c r="X44" s="831"/>
      <c r="Y44" s="832"/>
    </row>
    <row r="45" spans="1:25">
      <c r="A45" s="342" t="s">
        <v>1021</v>
      </c>
      <c r="B45" s="18"/>
      <c r="C45" s="343"/>
      <c r="D45" s="344"/>
      <c r="E45" s="344"/>
      <c r="F45" s="344"/>
      <c r="G45" s="344"/>
      <c r="H45" s="344"/>
      <c r="I45" s="344"/>
      <c r="J45" s="344"/>
      <c r="K45" s="344"/>
      <c r="L45" s="344"/>
      <c r="M45" s="344"/>
      <c r="N45" s="344"/>
      <c r="O45" s="344"/>
      <c r="P45" s="344"/>
      <c r="Q45" s="344"/>
      <c r="R45" s="344"/>
      <c r="S45" s="344"/>
      <c r="T45" s="344"/>
      <c r="U45" s="344"/>
      <c r="V45" s="344"/>
      <c r="W45" s="344"/>
      <c r="X45" s="344"/>
      <c r="Y45" s="344"/>
    </row>
    <row r="46" spans="1:25">
      <c r="A46" s="342" t="s">
        <v>1012</v>
      </c>
      <c r="B46" s="342"/>
      <c r="C46" s="342"/>
      <c r="D46" s="344"/>
      <c r="E46" s="344"/>
      <c r="F46" s="344"/>
      <c r="G46" s="344"/>
      <c r="H46" s="344"/>
      <c r="I46" s="344"/>
      <c r="J46" s="344"/>
      <c r="K46" s="344"/>
      <c r="L46" s="344"/>
      <c r="M46" s="344"/>
      <c r="N46" s="344"/>
      <c r="O46" s="344"/>
      <c r="P46" s="344"/>
      <c r="Q46" s="344"/>
      <c r="R46" s="344"/>
      <c r="S46" s="344"/>
      <c r="T46" s="344"/>
      <c r="U46" s="344"/>
      <c r="V46" s="344"/>
      <c r="W46" s="344"/>
      <c r="X46" s="344"/>
      <c r="Y46" s="344"/>
    </row>
    <row r="47" spans="1:25">
      <c r="A47" s="342" t="s">
        <v>1054</v>
      </c>
      <c r="B47" s="342"/>
      <c r="C47" s="342"/>
      <c r="D47" s="344"/>
      <c r="E47" s="344"/>
      <c r="F47" s="344"/>
      <c r="G47" s="344"/>
      <c r="H47" s="344"/>
      <c r="I47" s="344"/>
      <c r="J47" s="344"/>
      <c r="K47" s="344"/>
      <c r="L47" s="344"/>
      <c r="M47" s="344"/>
      <c r="N47" s="344"/>
      <c r="O47" s="344"/>
      <c r="P47" s="344"/>
      <c r="Q47" s="344"/>
      <c r="R47" s="344"/>
      <c r="S47" s="344"/>
      <c r="T47" s="344"/>
      <c r="U47" s="344"/>
      <c r="V47" s="344"/>
      <c r="W47" s="344"/>
      <c r="X47" s="344"/>
      <c r="Y47" s="344"/>
    </row>
    <row r="48" spans="1:25" ht="11.5" customHeight="1" thickBot="1"/>
    <row r="49" spans="1:25" ht="18.5" thickBot="1">
      <c r="A49" s="838" t="s">
        <v>993</v>
      </c>
      <c r="B49" s="839"/>
      <c r="C49" s="839"/>
      <c r="D49" s="839"/>
      <c r="E49" s="839"/>
      <c r="F49" s="839"/>
      <c r="G49" s="839"/>
      <c r="H49" s="839"/>
      <c r="I49" s="839"/>
      <c r="J49" s="839"/>
      <c r="K49" s="839"/>
      <c r="L49" s="839"/>
      <c r="M49" s="839"/>
      <c r="N49" s="839"/>
      <c r="O49" s="839"/>
      <c r="P49" s="839"/>
      <c r="Q49" s="840"/>
      <c r="R49" s="838" t="s">
        <v>968</v>
      </c>
      <c r="S49" s="839"/>
      <c r="T49" s="839"/>
      <c r="U49" s="839"/>
      <c r="V49" s="840"/>
      <c r="W49" s="841"/>
      <c r="X49" s="842"/>
      <c r="Y49" s="843"/>
    </row>
    <row r="50" spans="1:25">
      <c r="A50" s="824"/>
      <c r="B50" s="825"/>
      <c r="C50" s="825"/>
      <c r="D50" s="825"/>
      <c r="E50" s="825"/>
      <c r="F50" s="825"/>
      <c r="G50" s="825"/>
      <c r="H50" s="825"/>
      <c r="I50" s="825"/>
      <c r="J50" s="825"/>
      <c r="K50" s="825"/>
      <c r="L50" s="825"/>
      <c r="M50" s="825"/>
      <c r="N50" s="825"/>
      <c r="O50" s="825"/>
      <c r="P50" s="825"/>
      <c r="Q50" s="825"/>
      <c r="R50" s="825"/>
      <c r="S50" s="825"/>
      <c r="T50" s="825"/>
      <c r="U50" s="825"/>
      <c r="V50" s="825"/>
      <c r="W50" s="825"/>
      <c r="X50" s="825"/>
      <c r="Y50" s="826"/>
    </row>
    <row r="51" spans="1:25">
      <c r="A51" s="827"/>
      <c r="B51" s="828"/>
      <c r="C51" s="828"/>
      <c r="D51" s="828"/>
      <c r="E51" s="828"/>
      <c r="F51" s="828"/>
      <c r="G51" s="828"/>
      <c r="H51" s="828"/>
      <c r="I51" s="828"/>
      <c r="J51" s="828"/>
      <c r="K51" s="828"/>
      <c r="L51" s="828"/>
      <c r="M51" s="828"/>
      <c r="N51" s="828"/>
      <c r="O51" s="828"/>
      <c r="P51" s="828"/>
      <c r="Q51" s="828"/>
      <c r="R51" s="828"/>
      <c r="S51" s="828"/>
      <c r="T51" s="828"/>
      <c r="U51" s="828"/>
      <c r="V51" s="828"/>
      <c r="W51" s="828"/>
      <c r="X51" s="828"/>
      <c r="Y51" s="829"/>
    </row>
    <row r="52" spans="1:25">
      <c r="A52" s="827"/>
      <c r="B52" s="828"/>
      <c r="C52" s="828"/>
      <c r="D52" s="828"/>
      <c r="E52" s="828"/>
      <c r="F52" s="828"/>
      <c r="G52" s="828"/>
      <c r="H52" s="828"/>
      <c r="I52" s="828"/>
      <c r="J52" s="828"/>
      <c r="K52" s="828"/>
      <c r="L52" s="828"/>
      <c r="M52" s="828"/>
      <c r="N52" s="828"/>
      <c r="O52" s="828"/>
      <c r="P52" s="828"/>
      <c r="Q52" s="828"/>
      <c r="R52" s="828"/>
      <c r="S52" s="828"/>
      <c r="T52" s="828"/>
      <c r="U52" s="828"/>
      <c r="V52" s="828"/>
      <c r="W52" s="828"/>
      <c r="X52" s="828"/>
      <c r="Y52" s="829"/>
    </row>
    <row r="53" spans="1:25">
      <c r="A53" s="827"/>
      <c r="B53" s="828"/>
      <c r="C53" s="828"/>
      <c r="D53" s="828"/>
      <c r="E53" s="828"/>
      <c r="F53" s="828"/>
      <c r="G53" s="828"/>
      <c r="H53" s="828"/>
      <c r="I53" s="828"/>
      <c r="J53" s="828"/>
      <c r="K53" s="828"/>
      <c r="L53" s="828"/>
      <c r="M53" s="828"/>
      <c r="N53" s="828"/>
      <c r="O53" s="828"/>
      <c r="P53" s="828"/>
      <c r="Q53" s="828"/>
      <c r="R53" s="828"/>
      <c r="S53" s="828"/>
      <c r="T53" s="828"/>
      <c r="U53" s="828"/>
      <c r="V53" s="828"/>
      <c r="W53" s="828"/>
      <c r="X53" s="828"/>
      <c r="Y53" s="829"/>
    </row>
    <row r="54" spans="1:25">
      <c r="A54" s="827"/>
      <c r="B54" s="828"/>
      <c r="C54" s="828"/>
      <c r="D54" s="828"/>
      <c r="E54" s="828"/>
      <c r="F54" s="828"/>
      <c r="G54" s="828"/>
      <c r="H54" s="828"/>
      <c r="I54" s="828"/>
      <c r="J54" s="828"/>
      <c r="K54" s="828"/>
      <c r="L54" s="828"/>
      <c r="M54" s="828"/>
      <c r="N54" s="828"/>
      <c r="O54" s="828"/>
      <c r="P54" s="828"/>
      <c r="Q54" s="828"/>
      <c r="R54" s="828"/>
      <c r="S54" s="828"/>
      <c r="T54" s="828"/>
      <c r="U54" s="828"/>
      <c r="V54" s="828"/>
      <c r="W54" s="828"/>
      <c r="X54" s="828"/>
      <c r="Y54" s="829"/>
    </row>
    <row r="55" spans="1:25">
      <c r="A55" s="827"/>
      <c r="B55" s="828"/>
      <c r="C55" s="828"/>
      <c r="D55" s="828"/>
      <c r="E55" s="828"/>
      <c r="F55" s="828"/>
      <c r="G55" s="828"/>
      <c r="H55" s="828"/>
      <c r="I55" s="828"/>
      <c r="J55" s="828"/>
      <c r="K55" s="828"/>
      <c r="L55" s="828"/>
      <c r="M55" s="828"/>
      <c r="N55" s="828"/>
      <c r="O55" s="828"/>
      <c r="P55" s="828"/>
      <c r="Q55" s="828"/>
      <c r="R55" s="828"/>
      <c r="S55" s="828"/>
      <c r="T55" s="828"/>
      <c r="U55" s="828"/>
      <c r="V55" s="828"/>
      <c r="W55" s="828"/>
      <c r="X55" s="828"/>
      <c r="Y55" s="829"/>
    </row>
    <row r="56" spans="1:25">
      <c r="A56" s="827"/>
      <c r="B56" s="828"/>
      <c r="C56" s="828"/>
      <c r="D56" s="828"/>
      <c r="E56" s="828"/>
      <c r="F56" s="828"/>
      <c r="G56" s="828"/>
      <c r="H56" s="828"/>
      <c r="I56" s="828"/>
      <c r="J56" s="828"/>
      <c r="K56" s="828"/>
      <c r="L56" s="828"/>
      <c r="M56" s="828"/>
      <c r="N56" s="828"/>
      <c r="O56" s="828"/>
      <c r="P56" s="828"/>
      <c r="Q56" s="828"/>
      <c r="R56" s="828"/>
      <c r="S56" s="828"/>
      <c r="T56" s="828"/>
      <c r="U56" s="828"/>
      <c r="V56" s="828"/>
      <c r="W56" s="828"/>
      <c r="X56" s="828"/>
      <c r="Y56" s="829"/>
    </row>
    <row r="57" spans="1:25">
      <c r="A57" s="827"/>
      <c r="B57" s="828"/>
      <c r="C57" s="828"/>
      <c r="D57" s="828"/>
      <c r="E57" s="828"/>
      <c r="F57" s="828"/>
      <c r="G57" s="828"/>
      <c r="H57" s="828"/>
      <c r="I57" s="828"/>
      <c r="J57" s="828"/>
      <c r="K57" s="828"/>
      <c r="L57" s="828"/>
      <c r="M57" s="828"/>
      <c r="N57" s="828"/>
      <c r="O57" s="828"/>
      <c r="P57" s="828"/>
      <c r="Q57" s="828"/>
      <c r="R57" s="828"/>
      <c r="S57" s="828"/>
      <c r="T57" s="828"/>
      <c r="U57" s="828"/>
      <c r="V57" s="828"/>
      <c r="W57" s="828"/>
      <c r="X57" s="828"/>
      <c r="Y57" s="829"/>
    </row>
    <row r="58" spans="1:25">
      <c r="A58" s="827"/>
      <c r="B58" s="828"/>
      <c r="C58" s="828"/>
      <c r="D58" s="828"/>
      <c r="E58" s="828"/>
      <c r="F58" s="828"/>
      <c r="G58" s="828"/>
      <c r="H58" s="828"/>
      <c r="I58" s="828"/>
      <c r="J58" s="828"/>
      <c r="K58" s="828"/>
      <c r="L58" s="828"/>
      <c r="M58" s="828"/>
      <c r="N58" s="828"/>
      <c r="O58" s="828"/>
      <c r="P58" s="828"/>
      <c r="Q58" s="828"/>
      <c r="R58" s="828"/>
      <c r="S58" s="828"/>
      <c r="T58" s="828"/>
      <c r="U58" s="828"/>
      <c r="V58" s="828"/>
      <c r="W58" s="828"/>
      <c r="X58" s="828"/>
      <c r="Y58" s="829"/>
    </row>
    <row r="59" spans="1:25">
      <c r="A59" s="827"/>
      <c r="B59" s="828"/>
      <c r="C59" s="828"/>
      <c r="D59" s="828"/>
      <c r="E59" s="828"/>
      <c r="F59" s="828"/>
      <c r="G59" s="828"/>
      <c r="H59" s="828"/>
      <c r="I59" s="828"/>
      <c r="J59" s="828"/>
      <c r="K59" s="828"/>
      <c r="L59" s="828"/>
      <c r="M59" s="828"/>
      <c r="N59" s="828"/>
      <c r="O59" s="828"/>
      <c r="P59" s="828"/>
      <c r="Q59" s="828"/>
      <c r="R59" s="828"/>
      <c r="S59" s="828"/>
      <c r="T59" s="828"/>
      <c r="U59" s="828"/>
      <c r="V59" s="828"/>
      <c r="W59" s="828"/>
      <c r="X59" s="828"/>
      <c r="Y59" s="829"/>
    </row>
    <row r="60" spans="1:25">
      <c r="A60" s="827"/>
      <c r="B60" s="828"/>
      <c r="C60" s="828"/>
      <c r="D60" s="828"/>
      <c r="E60" s="828"/>
      <c r="F60" s="828"/>
      <c r="G60" s="828"/>
      <c r="H60" s="828"/>
      <c r="I60" s="828"/>
      <c r="J60" s="828"/>
      <c r="K60" s="828"/>
      <c r="L60" s="828"/>
      <c r="M60" s="828"/>
      <c r="N60" s="828"/>
      <c r="O60" s="828"/>
      <c r="P60" s="828"/>
      <c r="Q60" s="828"/>
      <c r="R60" s="828"/>
      <c r="S60" s="828"/>
      <c r="T60" s="828"/>
      <c r="U60" s="828"/>
      <c r="V60" s="828"/>
      <c r="W60" s="828"/>
      <c r="X60" s="828"/>
      <c r="Y60" s="829"/>
    </row>
    <row r="61" spans="1:25">
      <c r="A61" s="827"/>
      <c r="B61" s="828"/>
      <c r="C61" s="828"/>
      <c r="D61" s="828"/>
      <c r="E61" s="828"/>
      <c r="F61" s="828"/>
      <c r="G61" s="828"/>
      <c r="H61" s="828"/>
      <c r="I61" s="828"/>
      <c r="J61" s="828"/>
      <c r="K61" s="828"/>
      <c r="L61" s="828"/>
      <c r="M61" s="828"/>
      <c r="N61" s="828"/>
      <c r="O61" s="828"/>
      <c r="P61" s="828"/>
      <c r="Q61" s="828"/>
      <c r="R61" s="828"/>
      <c r="S61" s="828"/>
      <c r="T61" s="828"/>
      <c r="U61" s="828"/>
      <c r="V61" s="828"/>
      <c r="W61" s="828"/>
      <c r="X61" s="828"/>
      <c r="Y61" s="829"/>
    </row>
    <row r="62" spans="1:25">
      <c r="A62" s="827"/>
      <c r="B62" s="828"/>
      <c r="C62" s="828"/>
      <c r="D62" s="828"/>
      <c r="E62" s="828"/>
      <c r="F62" s="828"/>
      <c r="G62" s="828"/>
      <c r="H62" s="828"/>
      <c r="I62" s="828"/>
      <c r="J62" s="828"/>
      <c r="K62" s="828"/>
      <c r="L62" s="828"/>
      <c r="M62" s="828"/>
      <c r="N62" s="828"/>
      <c r="O62" s="828"/>
      <c r="P62" s="828"/>
      <c r="Q62" s="828"/>
      <c r="R62" s="828"/>
      <c r="S62" s="828"/>
      <c r="T62" s="828"/>
      <c r="U62" s="828"/>
      <c r="V62" s="828"/>
      <c r="W62" s="828"/>
      <c r="X62" s="828"/>
      <c r="Y62" s="829"/>
    </row>
    <row r="63" spans="1:25">
      <c r="A63" s="827"/>
      <c r="B63" s="828"/>
      <c r="C63" s="828"/>
      <c r="D63" s="828"/>
      <c r="E63" s="828"/>
      <c r="F63" s="828"/>
      <c r="G63" s="828"/>
      <c r="H63" s="828"/>
      <c r="I63" s="828"/>
      <c r="J63" s="828"/>
      <c r="K63" s="828"/>
      <c r="L63" s="828"/>
      <c r="M63" s="828"/>
      <c r="N63" s="828"/>
      <c r="O63" s="828"/>
      <c r="P63" s="828"/>
      <c r="Q63" s="828"/>
      <c r="R63" s="828"/>
      <c r="S63" s="828"/>
      <c r="T63" s="828"/>
      <c r="U63" s="828"/>
      <c r="V63" s="828"/>
      <c r="W63" s="828"/>
      <c r="X63" s="828"/>
      <c r="Y63" s="829"/>
    </row>
    <row r="64" spans="1:25">
      <c r="A64" s="827"/>
      <c r="B64" s="828"/>
      <c r="C64" s="828"/>
      <c r="D64" s="828"/>
      <c r="E64" s="828"/>
      <c r="F64" s="828"/>
      <c r="G64" s="828"/>
      <c r="H64" s="828"/>
      <c r="I64" s="828"/>
      <c r="J64" s="828"/>
      <c r="K64" s="828"/>
      <c r="L64" s="828"/>
      <c r="M64" s="828"/>
      <c r="N64" s="828"/>
      <c r="O64" s="828"/>
      <c r="P64" s="828"/>
      <c r="Q64" s="828"/>
      <c r="R64" s="828"/>
      <c r="S64" s="828"/>
      <c r="T64" s="828"/>
      <c r="U64" s="828"/>
      <c r="V64" s="828"/>
      <c r="W64" s="828"/>
      <c r="X64" s="828"/>
      <c r="Y64" s="829"/>
    </row>
    <row r="65" spans="1:25">
      <c r="A65" s="827"/>
      <c r="B65" s="828"/>
      <c r="C65" s="828"/>
      <c r="D65" s="828"/>
      <c r="E65" s="828"/>
      <c r="F65" s="828"/>
      <c r="G65" s="828"/>
      <c r="H65" s="828"/>
      <c r="I65" s="828"/>
      <c r="J65" s="828"/>
      <c r="K65" s="828"/>
      <c r="L65" s="828"/>
      <c r="M65" s="828"/>
      <c r="N65" s="828"/>
      <c r="O65" s="828"/>
      <c r="P65" s="828"/>
      <c r="Q65" s="828"/>
      <c r="R65" s="828"/>
      <c r="S65" s="828"/>
      <c r="T65" s="828"/>
      <c r="U65" s="828"/>
      <c r="V65" s="828"/>
      <c r="W65" s="828"/>
      <c r="X65" s="828"/>
      <c r="Y65" s="829"/>
    </row>
    <row r="66" spans="1:25" ht="18.5" thickBot="1">
      <c r="A66" s="830"/>
      <c r="B66" s="831"/>
      <c r="C66" s="831"/>
      <c r="D66" s="831"/>
      <c r="E66" s="831"/>
      <c r="F66" s="831"/>
      <c r="G66" s="831"/>
      <c r="H66" s="831"/>
      <c r="I66" s="831"/>
      <c r="J66" s="831"/>
      <c r="K66" s="831"/>
      <c r="L66" s="831"/>
      <c r="M66" s="831"/>
      <c r="N66" s="831"/>
      <c r="O66" s="831"/>
      <c r="P66" s="831"/>
      <c r="Q66" s="831"/>
      <c r="R66" s="831"/>
      <c r="S66" s="831"/>
      <c r="T66" s="831"/>
      <c r="U66" s="831"/>
      <c r="V66" s="831"/>
      <c r="W66" s="831"/>
      <c r="X66" s="831"/>
      <c r="Y66" s="832"/>
    </row>
    <row r="67" spans="1:25" ht="18.5" thickBot="1">
      <c r="A67" s="838" t="s">
        <v>994</v>
      </c>
      <c r="B67" s="839"/>
      <c r="C67" s="839"/>
      <c r="D67" s="839"/>
      <c r="E67" s="839"/>
      <c r="F67" s="839"/>
      <c r="G67" s="839"/>
      <c r="H67" s="839"/>
      <c r="I67" s="839"/>
      <c r="J67" s="839"/>
      <c r="K67" s="839"/>
      <c r="L67" s="839"/>
      <c r="M67" s="839"/>
      <c r="N67" s="839"/>
      <c r="O67" s="839"/>
      <c r="P67" s="839"/>
      <c r="Q67" s="840"/>
      <c r="R67" s="838" t="s">
        <v>968</v>
      </c>
      <c r="S67" s="839"/>
      <c r="T67" s="839"/>
      <c r="U67" s="839"/>
      <c r="V67" s="840"/>
      <c r="W67" s="841"/>
      <c r="X67" s="842"/>
      <c r="Y67" s="843"/>
    </row>
    <row r="68" spans="1:25">
      <c r="A68" s="824"/>
      <c r="B68" s="825"/>
      <c r="C68" s="825"/>
      <c r="D68" s="825"/>
      <c r="E68" s="825"/>
      <c r="F68" s="825"/>
      <c r="G68" s="825"/>
      <c r="H68" s="825"/>
      <c r="I68" s="825"/>
      <c r="J68" s="825"/>
      <c r="K68" s="825"/>
      <c r="L68" s="825"/>
      <c r="M68" s="825"/>
      <c r="N68" s="825"/>
      <c r="O68" s="825"/>
      <c r="P68" s="825"/>
      <c r="Q68" s="825"/>
      <c r="R68" s="825"/>
      <c r="S68" s="825"/>
      <c r="T68" s="825"/>
      <c r="U68" s="825"/>
      <c r="V68" s="825"/>
      <c r="W68" s="825"/>
      <c r="X68" s="825"/>
      <c r="Y68" s="826"/>
    </row>
    <row r="69" spans="1:25">
      <c r="A69" s="827"/>
      <c r="B69" s="828"/>
      <c r="C69" s="828"/>
      <c r="D69" s="828"/>
      <c r="E69" s="828"/>
      <c r="F69" s="828"/>
      <c r="G69" s="828"/>
      <c r="H69" s="828"/>
      <c r="I69" s="828"/>
      <c r="J69" s="828"/>
      <c r="K69" s="828"/>
      <c r="L69" s="828"/>
      <c r="M69" s="828"/>
      <c r="N69" s="828"/>
      <c r="O69" s="828"/>
      <c r="P69" s="828"/>
      <c r="Q69" s="828"/>
      <c r="R69" s="828"/>
      <c r="S69" s="828"/>
      <c r="T69" s="828"/>
      <c r="U69" s="828"/>
      <c r="V69" s="828"/>
      <c r="W69" s="828"/>
      <c r="X69" s="828"/>
      <c r="Y69" s="829"/>
    </row>
    <row r="70" spans="1:25">
      <c r="A70" s="827"/>
      <c r="B70" s="828"/>
      <c r="C70" s="828"/>
      <c r="D70" s="828"/>
      <c r="E70" s="828"/>
      <c r="F70" s="828"/>
      <c r="G70" s="828"/>
      <c r="H70" s="828"/>
      <c r="I70" s="828"/>
      <c r="J70" s="828"/>
      <c r="K70" s="828"/>
      <c r="L70" s="828"/>
      <c r="M70" s="828"/>
      <c r="N70" s="828"/>
      <c r="O70" s="828"/>
      <c r="P70" s="828"/>
      <c r="Q70" s="828"/>
      <c r="R70" s="828"/>
      <c r="S70" s="828"/>
      <c r="T70" s="828"/>
      <c r="U70" s="828"/>
      <c r="V70" s="828"/>
      <c r="W70" s="828"/>
      <c r="X70" s="828"/>
      <c r="Y70" s="829"/>
    </row>
    <row r="71" spans="1:25">
      <c r="A71" s="827"/>
      <c r="B71" s="828"/>
      <c r="C71" s="828"/>
      <c r="D71" s="828"/>
      <c r="E71" s="828"/>
      <c r="F71" s="828"/>
      <c r="G71" s="828"/>
      <c r="H71" s="828"/>
      <c r="I71" s="828"/>
      <c r="J71" s="828"/>
      <c r="K71" s="828"/>
      <c r="L71" s="828"/>
      <c r="M71" s="828"/>
      <c r="N71" s="828"/>
      <c r="O71" s="828"/>
      <c r="P71" s="828"/>
      <c r="Q71" s="828"/>
      <c r="R71" s="828"/>
      <c r="S71" s="828"/>
      <c r="T71" s="828"/>
      <c r="U71" s="828"/>
      <c r="V71" s="828"/>
      <c r="W71" s="828"/>
      <c r="X71" s="828"/>
      <c r="Y71" s="829"/>
    </row>
    <row r="72" spans="1:25">
      <c r="A72" s="827"/>
      <c r="B72" s="828"/>
      <c r="C72" s="828"/>
      <c r="D72" s="828"/>
      <c r="E72" s="828"/>
      <c r="F72" s="828"/>
      <c r="G72" s="828"/>
      <c r="H72" s="828"/>
      <c r="I72" s="828"/>
      <c r="J72" s="828"/>
      <c r="K72" s="828"/>
      <c r="L72" s="828"/>
      <c r="M72" s="828"/>
      <c r="N72" s="828"/>
      <c r="O72" s="828"/>
      <c r="P72" s="828"/>
      <c r="Q72" s="828"/>
      <c r="R72" s="828"/>
      <c r="S72" s="828"/>
      <c r="T72" s="828"/>
      <c r="U72" s="828"/>
      <c r="V72" s="828"/>
      <c r="W72" s="828"/>
      <c r="X72" s="828"/>
      <c r="Y72" s="829"/>
    </row>
    <row r="73" spans="1:25">
      <c r="A73" s="827"/>
      <c r="B73" s="828"/>
      <c r="C73" s="828"/>
      <c r="D73" s="828"/>
      <c r="E73" s="828"/>
      <c r="F73" s="828"/>
      <c r="G73" s="828"/>
      <c r="H73" s="828"/>
      <c r="I73" s="828"/>
      <c r="J73" s="828"/>
      <c r="K73" s="828"/>
      <c r="L73" s="828"/>
      <c r="M73" s="828"/>
      <c r="N73" s="828"/>
      <c r="O73" s="828"/>
      <c r="P73" s="828"/>
      <c r="Q73" s="828"/>
      <c r="R73" s="828"/>
      <c r="S73" s="828"/>
      <c r="T73" s="828"/>
      <c r="U73" s="828"/>
      <c r="V73" s="828"/>
      <c r="W73" s="828"/>
      <c r="X73" s="828"/>
      <c r="Y73" s="829"/>
    </row>
    <row r="74" spans="1:25">
      <c r="A74" s="827"/>
      <c r="B74" s="828"/>
      <c r="C74" s="828"/>
      <c r="D74" s="828"/>
      <c r="E74" s="828"/>
      <c r="F74" s="828"/>
      <c r="G74" s="828"/>
      <c r="H74" s="828"/>
      <c r="I74" s="828"/>
      <c r="J74" s="828"/>
      <c r="K74" s="828"/>
      <c r="L74" s="828"/>
      <c r="M74" s="828"/>
      <c r="N74" s="828"/>
      <c r="O74" s="828"/>
      <c r="P74" s="828"/>
      <c r="Q74" s="828"/>
      <c r="R74" s="828"/>
      <c r="S74" s="828"/>
      <c r="T74" s="828"/>
      <c r="U74" s="828"/>
      <c r="V74" s="828"/>
      <c r="W74" s="828"/>
      <c r="X74" s="828"/>
      <c r="Y74" s="829"/>
    </row>
    <row r="75" spans="1:25">
      <c r="A75" s="827"/>
      <c r="B75" s="828"/>
      <c r="C75" s="828"/>
      <c r="D75" s="828"/>
      <c r="E75" s="828"/>
      <c r="F75" s="828"/>
      <c r="G75" s="828"/>
      <c r="H75" s="828"/>
      <c r="I75" s="828"/>
      <c r="J75" s="828"/>
      <c r="K75" s="828"/>
      <c r="L75" s="828"/>
      <c r="M75" s="828"/>
      <c r="N75" s="828"/>
      <c r="O75" s="828"/>
      <c r="P75" s="828"/>
      <c r="Q75" s="828"/>
      <c r="R75" s="828"/>
      <c r="S75" s="828"/>
      <c r="T75" s="828"/>
      <c r="U75" s="828"/>
      <c r="V75" s="828"/>
      <c r="W75" s="828"/>
      <c r="X75" s="828"/>
      <c r="Y75" s="829"/>
    </row>
    <row r="76" spans="1:25">
      <c r="A76" s="827"/>
      <c r="B76" s="828"/>
      <c r="C76" s="828"/>
      <c r="D76" s="828"/>
      <c r="E76" s="828"/>
      <c r="F76" s="828"/>
      <c r="G76" s="828"/>
      <c r="H76" s="828"/>
      <c r="I76" s="828"/>
      <c r="J76" s="828"/>
      <c r="K76" s="828"/>
      <c r="L76" s="828"/>
      <c r="M76" s="828"/>
      <c r="N76" s="828"/>
      <c r="O76" s="828"/>
      <c r="P76" s="828"/>
      <c r="Q76" s="828"/>
      <c r="R76" s="828"/>
      <c r="S76" s="828"/>
      <c r="T76" s="828"/>
      <c r="U76" s="828"/>
      <c r="V76" s="828"/>
      <c r="W76" s="828"/>
      <c r="X76" s="828"/>
      <c r="Y76" s="829"/>
    </row>
    <row r="77" spans="1:25">
      <c r="A77" s="827"/>
      <c r="B77" s="828"/>
      <c r="C77" s="828"/>
      <c r="D77" s="828"/>
      <c r="E77" s="828"/>
      <c r="F77" s="828"/>
      <c r="G77" s="828"/>
      <c r="H77" s="828"/>
      <c r="I77" s="828"/>
      <c r="J77" s="828"/>
      <c r="K77" s="828"/>
      <c r="L77" s="828"/>
      <c r="M77" s="828"/>
      <c r="N77" s="828"/>
      <c r="O77" s="828"/>
      <c r="P77" s="828"/>
      <c r="Q77" s="828"/>
      <c r="R77" s="828"/>
      <c r="S77" s="828"/>
      <c r="T77" s="828"/>
      <c r="U77" s="828"/>
      <c r="V77" s="828"/>
      <c r="W77" s="828"/>
      <c r="X77" s="828"/>
      <c r="Y77" s="829"/>
    </row>
    <row r="78" spans="1:25">
      <c r="A78" s="827"/>
      <c r="B78" s="828"/>
      <c r="C78" s="828"/>
      <c r="D78" s="828"/>
      <c r="E78" s="828"/>
      <c r="F78" s="828"/>
      <c r="G78" s="828"/>
      <c r="H78" s="828"/>
      <c r="I78" s="828"/>
      <c r="J78" s="828"/>
      <c r="K78" s="828"/>
      <c r="L78" s="828"/>
      <c r="M78" s="828"/>
      <c r="N78" s="828"/>
      <c r="O78" s="828"/>
      <c r="P78" s="828"/>
      <c r="Q78" s="828"/>
      <c r="R78" s="828"/>
      <c r="S78" s="828"/>
      <c r="T78" s="828"/>
      <c r="U78" s="828"/>
      <c r="V78" s="828"/>
      <c r="W78" s="828"/>
      <c r="X78" s="828"/>
      <c r="Y78" s="829"/>
    </row>
    <row r="79" spans="1:25">
      <c r="A79" s="827"/>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9"/>
    </row>
    <row r="80" spans="1:25">
      <c r="A80" s="827"/>
      <c r="B80" s="828"/>
      <c r="C80" s="828"/>
      <c r="D80" s="828"/>
      <c r="E80" s="828"/>
      <c r="F80" s="828"/>
      <c r="G80" s="828"/>
      <c r="H80" s="828"/>
      <c r="I80" s="828"/>
      <c r="J80" s="828"/>
      <c r="K80" s="828"/>
      <c r="L80" s="828"/>
      <c r="M80" s="828"/>
      <c r="N80" s="828"/>
      <c r="O80" s="828"/>
      <c r="P80" s="828"/>
      <c r="Q80" s="828"/>
      <c r="R80" s="828"/>
      <c r="S80" s="828"/>
      <c r="T80" s="828"/>
      <c r="U80" s="828"/>
      <c r="V80" s="828"/>
      <c r="W80" s="828"/>
      <c r="X80" s="828"/>
      <c r="Y80" s="829"/>
    </row>
    <row r="81" spans="1:25">
      <c r="A81" s="827"/>
      <c r="B81" s="828"/>
      <c r="C81" s="828"/>
      <c r="D81" s="828"/>
      <c r="E81" s="828"/>
      <c r="F81" s="828"/>
      <c r="G81" s="828"/>
      <c r="H81" s="828"/>
      <c r="I81" s="828"/>
      <c r="J81" s="828"/>
      <c r="K81" s="828"/>
      <c r="L81" s="828"/>
      <c r="M81" s="828"/>
      <c r="N81" s="828"/>
      <c r="O81" s="828"/>
      <c r="P81" s="828"/>
      <c r="Q81" s="828"/>
      <c r="R81" s="828"/>
      <c r="S81" s="828"/>
      <c r="T81" s="828"/>
      <c r="U81" s="828"/>
      <c r="V81" s="828"/>
      <c r="W81" s="828"/>
      <c r="X81" s="828"/>
      <c r="Y81" s="829"/>
    </row>
    <row r="82" spans="1:25">
      <c r="A82" s="827"/>
      <c r="B82" s="828"/>
      <c r="C82" s="828"/>
      <c r="D82" s="828"/>
      <c r="E82" s="828"/>
      <c r="F82" s="828"/>
      <c r="G82" s="828"/>
      <c r="H82" s="828"/>
      <c r="I82" s="828"/>
      <c r="J82" s="828"/>
      <c r="K82" s="828"/>
      <c r="L82" s="828"/>
      <c r="M82" s="828"/>
      <c r="N82" s="828"/>
      <c r="O82" s="828"/>
      <c r="P82" s="828"/>
      <c r="Q82" s="828"/>
      <c r="R82" s="828"/>
      <c r="S82" s="828"/>
      <c r="T82" s="828"/>
      <c r="U82" s="828"/>
      <c r="V82" s="828"/>
      <c r="W82" s="828"/>
      <c r="X82" s="828"/>
      <c r="Y82" s="829"/>
    </row>
    <row r="83" spans="1:25">
      <c r="A83" s="827"/>
      <c r="B83" s="828"/>
      <c r="C83" s="828"/>
      <c r="D83" s="828"/>
      <c r="E83" s="828"/>
      <c r="F83" s="828"/>
      <c r="G83" s="828"/>
      <c r="H83" s="828"/>
      <c r="I83" s="828"/>
      <c r="J83" s="828"/>
      <c r="K83" s="828"/>
      <c r="L83" s="828"/>
      <c r="M83" s="828"/>
      <c r="N83" s="828"/>
      <c r="O83" s="828"/>
      <c r="P83" s="828"/>
      <c r="Q83" s="828"/>
      <c r="R83" s="828"/>
      <c r="S83" s="828"/>
      <c r="T83" s="828"/>
      <c r="U83" s="828"/>
      <c r="V83" s="828"/>
      <c r="W83" s="828"/>
      <c r="X83" s="828"/>
      <c r="Y83" s="829"/>
    </row>
    <row r="84" spans="1:25" ht="18.5" thickBot="1">
      <c r="A84" s="830"/>
      <c r="B84" s="831"/>
      <c r="C84" s="831"/>
      <c r="D84" s="831"/>
      <c r="E84" s="831"/>
      <c r="F84" s="831"/>
      <c r="G84" s="831"/>
      <c r="H84" s="831"/>
      <c r="I84" s="831"/>
      <c r="J84" s="831"/>
      <c r="K84" s="831"/>
      <c r="L84" s="831"/>
      <c r="M84" s="831"/>
      <c r="N84" s="831"/>
      <c r="O84" s="831"/>
      <c r="P84" s="831"/>
      <c r="Q84" s="831"/>
      <c r="R84" s="831"/>
      <c r="S84" s="831"/>
      <c r="T84" s="831"/>
      <c r="U84" s="831"/>
      <c r="V84" s="831"/>
      <c r="W84" s="831"/>
      <c r="X84" s="831"/>
      <c r="Y84" s="832"/>
    </row>
    <row r="85" spans="1:25">
      <c r="A85" s="258" t="s">
        <v>965</v>
      </c>
    </row>
  </sheetData>
  <sheetProtection algorithmName="SHA-512" hashValue="N6T5S83gXuxTePB1hcYLna8GR3Ouz2VgZB3a9WAwuwH9VYxJ7wuBkwtnAZWM7Q7LoLwEU4cmiyXOC2EanzMx9Q==" saltValue="rZbP4QEdiGaMXKPObnD8Qw=="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D4B9E757-51ED-426A-9A56-BA8ADEB9FFEC}">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&amp;Lsf07Hb2_t2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zoomScale="90" zoomScaleNormal="100" zoomScaleSheetLayoutView="90" workbookViewId="0">
      <selection activeCell="N22" sqref="N22"/>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H5" s="97"/>
      <c r="I5" s="70"/>
      <c r="J5" s="70"/>
    </row>
    <row r="6" spans="1:24" ht="15" customHeight="1">
      <c r="A6" s="70"/>
      <c r="D6" s="71" t="s">
        <v>950</v>
      </c>
      <c r="F6" s="68" t="s">
        <v>1074</v>
      </c>
      <c r="H6" s="97"/>
      <c r="I6" s="70"/>
      <c r="J6" s="70"/>
    </row>
    <row r="7" spans="1:24" ht="15" customHeight="1">
      <c r="A7" s="70"/>
      <c r="E7" s="98" t="s">
        <v>1007</v>
      </c>
      <c r="G7" s="68" t="s">
        <v>1077</v>
      </c>
      <c r="H7" s="267"/>
      <c r="I7" s="70"/>
    </row>
    <row r="8" spans="1:24" ht="15" customHeight="1">
      <c r="A8" s="70"/>
      <c r="D8" s="70"/>
      <c r="F8" s="68" t="s">
        <v>1076</v>
      </c>
      <c r="H8" s="97"/>
      <c r="I8" s="70"/>
      <c r="J8" s="70"/>
    </row>
    <row r="9" spans="1:24" ht="15" customHeight="1">
      <c r="A9" s="70"/>
      <c r="D9" s="70"/>
      <c r="G9" s="68" t="s">
        <v>1075</v>
      </c>
      <c r="H9" s="97"/>
      <c r="I9" s="70"/>
      <c r="J9" s="70"/>
    </row>
    <row r="10" spans="1:24" ht="15" customHeight="1">
      <c r="A10" s="70"/>
      <c r="D10" s="70"/>
      <c r="I10" s="70"/>
      <c r="J10" s="70"/>
    </row>
    <row r="11" spans="1:24" ht="21.6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834</v>
      </c>
      <c r="C15" s="876" t="s">
        <v>835</v>
      </c>
      <c r="D15" s="860" t="s">
        <v>836</v>
      </c>
      <c r="E15" s="861"/>
      <c r="F15" s="859"/>
      <c r="G15" s="859"/>
      <c r="H15" s="859"/>
      <c r="I15" s="859"/>
      <c r="J15" s="859"/>
      <c r="K15" s="150"/>
      <c r="L15" s="147"/>
    </row>
    <row r="16" spans="1:24" ht="15"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238"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23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23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22nyni0AX4qMjrkEg6W1urCshS85QpgZpx69uoYg06Tp1ume5+kqkwT85gG88nbDtLH/kec2zTH1CiZnR4YTaQ==" saltValue="28QWSpa3uPqgXGoowzYeTQ=="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694</v>
      </c>
    </row>
    <row r="2" spans="1:10">
      <c r="B2" s="907" t="s">
        <v>695</v>
      </c>
      <c r="C2" s="908" t="s">
        <v>946</v>
      </c>
      <c r="D2" s="908"/>
      <c r="E2" s="908"/>
      <c r="F2" s="908"/>
      <c r="G2" s="908"/>
      <c r="H2" s="908"/>
      <c r="I2" s="908"/>
    </row>
    <row r="3" spans="1:10">
      <c r="B3" s="907"/>
      <c r="C3" s="908" t="s">
        <v>696</v>
      </c>
      <c r="D3" s="908"/>
      <c r="E3" s="908"/>
    </row>
    <row r="5" spans="1:10">
      <c r="E5" s="907" t="s">
        <v>697</v>
      </c>
      <c r="F5" s="907"/>
      <c r="H5" s="907" t="s">
        <v>697</v>
      </c>
      <c r="I5" s="907"/>
      <c r="J5" s="95" t="s">
        <v>698</v>
      </c>
    </row>
    <row r="6" spans="1:10" s="94" customFormat="1">
      <c r="B6" s="95" t="s">
        <v>616</v>
      </c>
      <c r="C6" s="95" t="s">
        <v>699</v>
      </c>
      <c r="D6" s="95" t="s">
        <v>700</v>
      </c>
      <c r="E6" s="95" t="s">
        <v>701</v>
      </c>
      <c r="F6" s="95" t="s">
        <v>673</v>
      </c>
      <c r="H6" s="95" t="s">
        <v>701</v>
      </c>
      <c r="I6" s="95" t="s">
        <v>673</v>
      </c>
      <c r="J6" s="95" t="s">
        <v>673</v>
      </c>
    </row>
    <row r="7" spans="1:10">
      <c r="B7" s="96">
        <v>1</v>
      </c>
      <c r="C7" s="112" t="s">
        <v>702</v>
      </c>
      <c r="D7" s="113" t="s">
        <v>703</v>
      </c>
      <c r="E7" s="237">
        <v>0.438</v>
      </c>
      <c r="F7" s="113" t="s">
        <v>704</v>
      </c>
      <c r="H7" s="96">
        <f t="shared" ref="H7:H17" si="0">E7/1000</f>
        <v>4.3800000000000002E-4</v>
      </c>
      <c r="I7" s="95" t="s">
        <v>705</v>
      </c>
      <c r="J7" s="95" t="s">
        <v>706</v>
      </c>
    </row>
    <row r="8" spans="1:10" ht="17">
      <c r="B8" s="96">
        <v>2</v>
      </c>
      <c r="C8" s="112" t="s">
        <v>707</v>
      </c>
      <c r="D8" s="113" t="s">
        <v>708</v>
      </c>
      <c r="E8" s="237">
        <v>2.27</v>
      </c>
      <c r="F8" s="113" t="s">
        <v>709</v>
      </c>
      <c r="H8" s="96">
        <f t="shared" si="0"/>
        <v>2.2699999999999999E-3</v>
      </c>
      <c r="I8" s="95" t="s">
        <v>710</v>
      </c>
      <c r="J8" s="95" t="s">
        <v>711</v>
      </c>
    </row>
    <row r="9" spans="1:10">
      <c r="B9" s="96">
        <v>3</v>
      </c>
      <c r="C9" s="112" t="s">
        <v>712</v>
      </c>
      <c r="D9" s="113" t="s">
        <v>713</v>
      </c>
      <c r="E9" s="112">
        <v>2.33</v>
      </c>
      <c r="F9" s="113" t="s">
        <v>714</v>
      </c>
      <c r="H9" s="96">
        <f t="shared" si="0"/>
        <v>2.33E-3</v>
      </c>
      <c r="I9" s="95" t="s">
        <v>715</v>
      </c>
      <c r="J9" s="95" t="s">
        <v>716</v>
      </c>
    </row>
    <row r="10" spans="1:10">
      <c r="B10" s="96">
        <v>4</v>
      </c>
      <c r="C10" s="112" t="s">
        <v>717</v>
      </c>
      <c r="D10" s="113" t="s">
        <v>713</v>
      </c>
      <c r="E10" s="112">
        <v>2.99</v>
      </c>
      <c r="F10" s="113" t="s">
        <v>714</v>
      </c>
      <c r="H10" s="96">
        <f t="shared" si="0"/>
        <v>2.99E-3</v>
      </c>
      <c r="I10" s="95" t="s">
        <v>715</v>
      </c>
      <c r="J10" s="95" t="s">
        <v>716</v>
      </c>
    </row>
    <row r="11" spans="1:10">
      <c r="B11" s="96">
        <v>5</v>
      </c>
      <c r="C11" s="112" t="s">
        <v>718</v>
      </c>
      <c r="D11" s="113" t="s">
        <v>713</v>
      </c>
      <c r="E11" s="112">
        <v>2.79</v>
      </c>
      <c r="F11" s="113" t="s">
        <v>714</v>
      </c>
      <c r="H11" s="96">
        <f t="shared" si="0"/>
        <v>2.7899999999999999E-3</v>
      </c>
      <c r="I11" s="95" t="s">
        <v>715</v>
      </c>
      <c r="J11" s="95" t="s">
        <v>716</v>
      </c>
    </row>
    <row r="12" spans="1:10">
      <c r="B12" s="96">
        <v>6</v>
      </c>
      <c r="C12" s="112" t="s">
        <v>719</v>
      </c>
      <c r="D12" s="113" t="s">
        <v>720</v>
      </c>
      <c r="E12" s="112">
        <v>2.5</v>
      </c>
      <c r="F12" s="113" t="s">
        <v>721</v>
      </c>
      <c r="H12" s="96">
        <f t="shared" si="0"/>
        <v>2.5000000000000001E-3</v>
      </c>
      <c r="I12" s="95" t="s">
        <v>722</v>
      </c>
      <c r="J12" s="95" t="s">
        <v>723</v>
      </c>
    </row>
    <row r="13" spans="1:10">
      <c r="B13" s="96">
        <v>7</v>
      </c>
      <c r="C13" s="112" t="s">
        <v>724</v>
      </c>
      <c r="D13" s="113" t="s">
        <v>720</v>
      </c>
      <c r="E13" s="112">
        <v>2.75</v>
      </c>
      <c r="F13" s="113" t="s">
        <v>721</v>
      </c>
      <c r="H13" s="96">
        <f t="shared" si="0"/>
        <v>2.7499999999999998E-3</v>
      </c>
      <c r="I13" s="95" t="s">
        <v>722</v>
      </c>
      <c r="J13" s="95" t="s">
        <v>723</v>
      </c>
    </row>
    <row r="14" spans="1:10">
      <c r="B14" s="96">
        <v>8</v>
      </c>
      <c r="C14" s="112" t="s">
        <v>725</v>
      </c>
      <c r="D14" s="113" t="s">
        <v>720</v>
      </c>
      <c r="E14" s="112">
        <v>3.1</v>
      </c>
      <c r="F14" s="113" t="s">
        <v>721</v>
      </c>
      <c r="H14" s="96">
        <f t="shared" si="0"/>
        <v>3.0999999999999999E-3</v>
      </c>
      <c r="I14" s="95" t="s">
        <v>722</v>
      </c>
      <c r="J14" s="95" t="s">
        <v>723</v>
      </c>
    </row>
    <row r="15" spans="1:10">
      <c r="B15" s="96">
        <v>9</v>
      </c>
      <c r="C15" s="112" t="s">
        <v>726</v>
      </c>
      <c r="D15" s="113" t="s">
        <v>720</v>
      </c>
      <c r="E15" s="112">
        <v>2.29</v>
      </c>
      <c r="F15" s="113" t="s">
        <v>721</v>
      </c>
      <c r="H15" s="96">
        <f t="shared" si="0"/>
        <v>2.2899999999999999E-3</v>
      </c>
      <c r="I15" s="95" t="s">
        <v>722</v>
      </c>
      <c r="J15" s="95" t="s">
        <v>723</v>
      </c>
    </row>
    <row r="16" spans="1:10">
      <c r="B16" s="96">
        <v>10</v>
      </c>
      <c r="C16" s="112" t="s">
        <v>727</v>
      </c>
      <c r="D16" s="113" t="s">
        <v>720</v>
      </c>
      <c r="E16" s="112">
        <v>2.62</v>
      </c>
      <c r="F16" s="113" t="s">
        <v>721</v>
      </c>
      <c r="H16" s="96">
        <f t="shared" si="0"/>
        <v>2.6199999999999999E-3</v>
      </c>
      <c r="I16" s="95" t="s">
        <v>722</v>
      </c>
      <c r="J16" s="95" t="s">
        <v>723</v>
      </c>
    </row>
    <row r="17" spans="2:10">
      <c r="B17" s="96">
        <v>11</v>
      </c>
      <c r="C17" s="112" t="s">
        <v>728</v>
      </c>
      <c r="D17" s="113" t="s">
        <v>720</v>
      </c>
      <c r="E17" s="112">
        <v>2.48</v>
      </c>
      <c r="F17" s="113" t="s">
        <v>721</v>
      </c>
      <c r="H17" s="96">
        <f t="shared" si="0"/>
        <v>2.48E-3</v>
      </c>
      <c r="I17" s="95" t="s">
        <v>722</v>
      </c>
      <c r="J17" s="95" t="s">
        <v>723</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zoomScale="90" zoomScaleNormal="100" zoomScaleSheetLayoutView="90" workbookViewId="0">
      <selection activeCell="A6" sqref="A6:U6"/>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ref="H53:H59" si="5">IFERROR(D53*F53,0)</f>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5"/>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5"/>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5"/>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5"/>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5"/>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5"/>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6">D60*F60</f>
        <v>0</v>
      </c>
      <c r="I60" s="121"/>
      <c r="J60" s="118" t="s">
        <v>690</v>
      </c>
      <c r="K60" s="235">
        <f t="shared" si="4"/>
        <v>0</v>
      </c>
    </row>
    <row r="61" spans="2:13" ht="15" customHeight="1">
      <c r="B61" s="80">
        <v>10</v>
      </c>
      <c r="C61" s="118"/>
      <c r="D61" s="119"/>
      <c r="E61" s="118" t="s">
        <v>691</v>
      </c>
      <c r="F61" s="119"/>
      <c r="G61" s="118" t="s">
        <v>692</v>
      </c>
      <c r="H61" s="232">
        <f t="shared" si="6"/>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zoomScale="90" zoomScaleNormal="90" zoomScaleSheetLayoutView="90" workbookViewId="0">
      <selection activeCell="L13" sqref="L13"/>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topLeftCell="A40" zoomScale="90" zoomScaleNormal="100" zoomScaleSheetLayoutView="90" workbookViewId="0">
      <selection activeCell="A6" sqref="A6:U6"/>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topLeftCell="A40" zoomScale="90" zoomScaleNormal="100" zoomScaleSheetLayoutView="90" workbookViewId="0">
      <selection activeCell="A6" sqref="A6:U6"/>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zoomScale="90" zoomScaleNormal="100" zoomScaleSheetLayoutView="90" workbookViewId="0">
      <selection activeCell="P17" sqref="P1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v>0</v>
      </c>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v>9</v>
      </c>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613E7-3CCC-472F-8402-662F8AA01824}">
  <dimension ref="A1:AY45"/>
  <sheetViews>
    <sheetView showGridLines="0" view="pageBreakPreview" topLeftCell="A3" zoomScaleNormal="100" zoomScaleSheetLayoutView="100" workbookViewId="0">
      <selection activeCell="A6" sqref="A6:X7"/>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2" t="s">
        <v>110</v>
      </c>
      <c r="B1" s="382"/>
      <c r="C1" s="382"/>
      <c r="D1" s="382"/>
      <c r="E1" s="382"/>
      <c r="F1" s="382"/>
      <c r="G1" s="382"/>
      <c r="H1" s="382"/>
      <c r="I1" s="382"/>
      <c r="J1" s="382"/>
      <c r="K1" s="382"/>
      <c r="L1" s="382"/>
      <c r="M1" s="382"/>
      <c r="N1" s="382"/>
      <c r="O1" s="382"/>
      <c r="P1" s="382"/>
      <c r="Q1" s="382"/>
      <c r="R1" s="382"/>
      <c r="S1" s="382"/>
      <c r="T1" s="382"/>
      <c r="U1" s="382"/>
      <c r="V1" s="382"/>
      <c r="W1" s="382"/>
      <c r="X1" s="382"/>
      <c r="Y1" s="382"/>
    </row>
    <row r="2" spans="1:25" ht="15.75" customHeight="1">
      <c r="A2" s="382" t="s">
        <v>134</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ht="15.75" customHeight="1">
      <c r="A3" s="407" t="s">
        <v>1039</v>
      </c>
      <c r="B3" s="382"/>
      <c r="C3" s="382"/>
      <c r="D3" s="382"/>
      <c r="E3" s="382"/>
      <c r="F3" s="382"/>
      <c r="G3" s="382"/>
      <c r="H3" s="382"/>
      <c r="I3" s="382"/>
      <c r="J3" s="382"/>
      <c r="K3" s="382"/>
      <c r="L3" s="382"/>
      <c r="M3" s="382"/>
      <c r="N3" s="382"/>
      <c r="O3" s="382"/>
      <c r="P3" s="382"/>
      <c r="Q3" s="382"/>
      <c r="R3" s="382"/>
      <c r="S3" s="382"/>
      <c r="T3" s="382"/>
      <c r="U3" s="382"/>
      <c r="V3" s="382"/>
      <c r="W3" s="382"/>
      <c r="X3" s="382"/>
      <c r="Y3" s="382"/>
    </row>
    <row r="4" spans="1:25" ht="15.75" customHeight="1">
      <c r="A4" s="382"/>
      <c r="B4" s="382"/>
      <c r="C4" s="382"/>
      <c r="D4" s="382"/>
      <c r="E4" s="382"/>
      <c r="F4" s="382"/>
      <c r="G4" s="382"/>
      <c r="H4" s="382"/>
      <c r="I4" s="382"/>
      <c r="J4" s="382"/>
      <c r="K4" s="382"/>
      <c r="L4" s="382"/>
      <c r="M4" s="382"/>
      <c r="N4" s="382"/>
      <c r="O4" s="382"/>
      <c r="P4" s="382"/>
      <c r="Q4" s="382"/>
      <c r="R4" s="382"/>
      <c r="S4" s="382"/>
      <c r="T4" s="382"/>
      <c r="U4" s="382"/>
      <c r="V4" s="382"/>
      <c r="W4" s="382"/>
      <c r="X4" s="382"/>
      <c r="Y4" s="382"/>
    </row>
    <row r="5" spans="1:25" ht="15.75" customHeight="1">
      <c r="A5" s="363"/>
      <c r="B5" s="363"/>
      <c r="C5" s="363"/>
      <c r="D5" s="363" t="s">
        <v>126</v>
      </c>
      <c r="E5" s="363"/>
      <c r="F5" s="363"/>
      <c r="G5" s="363"/>
      <c r="H5" s="363"/>
      <c r="I5" s="363"/>
      <c r="J5" s="363"/>
      <c r="K5" s="363"/>
      <c r="L5" s="363"/>
      <c r="M5" s="363"/>
      <c r="N5" s="363"/>
      <c r="O5" s="363" t="s">
        <v>142</v>
      </c>
      <c r="P5" s="363"/>
      <c r="Q5" s="363"/>
      <c r="R5" s="363"/>
      <c r="S5" s="363"/>
      <c r="T5" s="405"/>
      <c r="U5" s="405"/>
      <c r="V5" s="405"/>
      <c r="W5" s="405"/>
      <c r="X5" s="406"/>
    </row>
    <row r="6" spans="1:25" ht="15.75" customHeight="1">
      <c r="A6" s="363" t="s">
        <v>135</v>
      </c>
      <c r="B6" s="363"/>
      <c r="C6" s="363"/>
      <c r="D6" s="402" t="s">
        <v>771</v>
      </c>
      <c r="E6" s="402"/>
      <c r="F6" s="402"/>
      <c r="G6" s="402"/>
      <c r="H6" s="402"/>
      <c r="I6" s="402"/>
      <c r="J6" s="402"/>
      <c r="K6" s="402"/>
      <c r="L6" s="402"/>
      <c r="M6" s="402"/>
      <c r="N6" s="402"/>
      <c r="O6" s="363" t="s">
        <v>129</v>
      </c>
      <c r="P6" s="363"/>
      <c r="Q6" s="363"/>
      <c r="R6" s="363"/>
      <c r="S6" s="363"/>
      <c r="T6" s="405"/>
      <c r="U6" s="405"/>
      <c r="V6" s="405"/>
      <c r="W6" s="405"/>
      <c r="X6" s="406"/>
    </row>
    <row r="7" spans="1:25" ht="15.75" customHeight="1">
      <c r="A7" s="363"/>
      <c r="B7" s="363"/>
      <c r="C7" s="363"/>
      <c r="D7" s="400" t="s">
        <v>110</v>
      </c>
      <c r="E7" s="398"/>
      <c r="F7" s="398"/>
      <c r="G7" s="398"/>
      <c r="H7" s="398"/>
      <c r="I7" s="398"/>
      <c r="J7" s="398"/>
      <c r="K7" s="398"/>
      <c r="L7" s="398"/>
      <c r="M7" s="398"/>
      <c r="N7" s="399"/>
      <c r="O7" s="363" t="s">
        <v>129</v>
      </c>
      <c r="P7" s="363"/>
      <c r="Q7" s="363"/>
      <c r="R7" s="363"/>
      <c r="S7" s="363"/>
      <c r="T7" s="405"/>
      <c r="U7" s="405"/>
      <c r="V7" s="405"/>
      <c r="W7" s="405"/>
      <c r="X7" s="406"/>
    </row>
    <row r="8" spans="1:25" ht="18" customHeight="1">
      <c r="A8" s="363" t="s">
        <v>164</v>
      </c>
      <c r="B8" s="363"/>
      <c r="C8" s="363"/>
      <c r="D8" s="402" t="s">
        <v>127</v>
      </c>
      <c r="E8" s="402"/>
      <c r="F8" s="402"/>
      <c r="G8" s="402"/>
      <c r="H8" s="402"/>
      <c r="I8" s="402"/>
      <c r="J8" s="402"/>
      <c r="K8" s="402"/>
      <c r="L8" s="402"/>
      <c r="M8" s="402"/>
      <c r="N8" s="402"/>
      <c r="O8" s="363" t="s">
        <v>129</v>
      </c>
      <c r="P8" s="363"/>
      <c r="Q8" s="363"/>
      <c r="R8" s="363"/>
      <c r="S8" s="363"/>
      <c r="T8" s="405"/>
      <c r="U8" s="405"/>
      <c r="V8" s="405"/>
      <c r="W8" s="405"/>
      <c r="X8" s="406"/>
    </row>
    <row r="9" spans="1:25">
      <c r="A9" s="363"/>
      <c r="B9" s="363"/>
      <c r="C9" s="363"/>
      <c r="D9" s="402" t="s">
        <v>130</v>
      </c>
      <c r="E9" s="402"/>
      <c r="F9" s="402"/>
      <c r="G9" s="402"/>
      <c r="H9" s="402"/>
      <c r="I9" s="402"/>
      <c r="J9" s="402"/>
      <c r="K9" s="402"/>
      <c r="L9" s="402"/>
      <c r="M9" s="402"/>
      <c r="N9" s="402"/>
      <c r="O9" s="363" t="s">
        <v>129</v>
      </c>
      <c r="P9" s="363"/>
      <c r="Q9" s="363"/>
      <c r="R9" s="363"/>
      <c r="S9" s="363"/>
      <c r="T9" s="405"/>
      <c r="U9" s="405"/>
      <c r="V9" s="405"/>
      <c r="W9" s="405"/>
      <c r="X9" s="406"/>
    </row>
    <row r="10" spans="1:25">
      <c r="A10" s="363"/>
      <c r="B10" s="363"/>
      <c r="C10" s="363"/>
      <c r="D10" s="402" t="s">
        <v>128</v>
      </c>
      <c r="E10" s="402"/>
      <c r="F10" s="402"/>
      <c r="G10" s="402"/>
      <c r="H10" s="402"/>
      <c r="I10" s="402"/>
      <c r="J10" s="402"/>
      <c r="K10" s="402"/>
      <c r="L10" s="402"/>
      <c r="M10" s="402"/>
      <c r="N10" s="402"/>
      <c r="O10" s="363" t="s">
        <v>129</v>
      </c>
      <c r="P10" s="363"/>
      <c r="Q10" s="363"/>
      <c r="R10" s="363"/>
      <c r="S10" s="363"/>
      <c r="T10" s="405"/>
      <c r="U10" s="405"/>
      <c r="V10" s="405"/>
      <c r="W10" s="405"/>
      <c r="X10" s="406"/>
    </row>
    <row r="11" spans="1:25">
      <c r="A11" s="363"/>
      <c r="B11" s="363"/>
      <c r="C11" s="363"/>
      <c r="D11" s="402" t="s">
        <v>588</v>
      </c>
      <c r="E11" s="402"/>
      <c r="F11" s="402"/>
      <c r="G11" s="402"/>
      <c r="H11" s="402"/>
      <c r="I11" s="402"/>
      <c r="J11" s="363" t="s">
        <v>132</v>
      </c>
      <c r="K11" s="363"/>
      <c r="L11" s="363"/>
      <c r="M11" s="363"/>
      <c r="N11" s="363"/>
      <c r="O11" s="363" t="s">
        <v>131</v>
      </c>
      <c r="P11" s="363"/>
      <c r="Q11" s="363"/>
      <c r="R11" s="363"/>
      <c r="S11" s="363"/>
      <c r="T11" s="405"/>
      <c r="U11" s="405"/>
      <c r="V11" s="405"/>
      <c r="W11" s="405"/>
      <c r="X11" s="406"/>
    </row>
    <row r="12" spans="1:25">
      <c r="A12" s="363"/>
      <c r="B12" s="363"/>
      <c r="C12" s="363"/>
      <c r="D12" s="402"/>
      <c r="E12" s="402"/>
      <c r="F12" s="402"/>
      <c r="G12" s="402"/>
      <c r="H12" s="402"/>
      <c r="I12" s="402"/>
      <c r="J12" s="363" t="s">
        <v>133</v>
      </c>
      <c r="K12" s="363"/>
      <c r="L12" s="363"/>
      <c r="M12" s="363"/>
      <c r="N12" s="363"/>
      <c r="O12" s="363" t="s">
        <v>129</v>
      </c>
      <c r="P12" s="363"/>
      <c r="Q12" s="363"/>
      <c r="R12" s="363"/>
      <c r="S12" s="363"/>
      <c r="T12" s="405"/>
      <c r="U12" s="405"/>
      <c r="V12" s="405"/>
      <c r="W12" s="405"/>
      <c r="X12" s="406"/>
    </row>
    <row r="13" spans="1:25">
      <c r="A13" s="363"/>
      <c r="B13" s="363"/>
      <c r="C13" s="363"/>
      <c r="D13" s="402" t="s">
        <v>789</v>
      </c>
      <c r="E13" s="402"/>
      <c r="F13" s="402"/>
      <c r="G13" s="402"/>
      <c r="H13" s="402"/>
      <c r="I13" s="402"/>
      <c r="J13" s="402"/>
      <c r="K13" s="402"/>
      <c r="L13" s="402"/>
      <c r="M13" s="402"/>
      <c r="N13" s="402"/>
      <c r="O13" s="363" t="s">
        <v>129</v>
      </c>
      <c r="P13" s="363"/>
      <c r="Q13" s="363"/>
      <c r="R13" s="363"/>
      <c r="S13" s="363"/>
      <c r="T13" s="405"/>
      <c r="U13" s="405"/>
      <c r="V13" s="405"/>
      <c r="W13" s="405"/>
      <c r="X13" s="406"/>
    </row>
    <row r="14" spans="1:25">
      <c r="A14" s="406" t="s">
        <v>1040</v>
      </c>
      <c r="B14" s="393"/>
      <c r="C14" s="408"/>
      <c r="D14" s="402" t="s">
        <v>1041</v>
      </c>
      <c r="E14" s="402"/>
      <c r="F14" s="402"/>
      <c r="G14" s="402"/>
      <c r="H14" s="402"/>
      <c r="I14" s="402"/>
      <c r="J14" s="402"/>
      <c r="K14" s="402"/>
      <c r="L14" s="402"/>
      <c r="M14" s="402"/>
      <c r="N14" s="402"/>
      <c r="O14" s="363" t="s">
        <v>129</v>
      </c>
      <c r="P14" s="363"/>
      <c r="Q14" s="363"/>
      <c r="R14" s="363"/>
      <c r="S14" s="363"/>
      <c r="T14" s="405"/>
      <c r="U14" s="405"/>
      <c r="V14" s="405"/>
      <c r="W14" s="405"/>
      <c r="X14" s="406"/>
    </row>
    <row r="15" spans="1:25">
      <c r="A15" s="406"/>
      <c r="B15" s="393"/>
      <c r="C15" s="408"/>
      <c r="D15" s="402" t="s">
        <v>1042</v>
      </c>
      <c r="E15" s="402"/>
      <c r="F15" s="402"/>
      <c r="G15" s="402"/>
      <c r="H15" s="402"/>
      <c r="I15" s="402"/>
      <c r="J15" s="402"/>
      <c r="K15" s="402"/>
      <c r="L15" s="402"/>
      <c r="M15" s="402"/>
      <c r="N15" s="402"/>
      <c r="O15" s="363" t="s">
        <v>129</v>
      </c>
      <c r="P15" s="363"/>
      <c r="Q15" s="363"/>
      <c r="R15" s="363"/>
      <c r="S15" s="363"/>
      <c r="T15" s="405"/>
      <c r="U15" s="405"/>
      <c r="V15" s="405"/>
      <c r="W15" s="405"/>
      <c r="X15" s="406"/>
    </row>
    <row r="16" spans="1:25">
      <c r="A16" s="374"/>
      <c r="B16" s="370"/>
      <c r="C16" s="375"/>
      <c r="D16" s="402" t="s">
        <v>1043</v>
      </c>
      <c r="E16" s="402"/>
      <c r="F16" s="402"/>
      <c r="G16" s="402"/>
      <c r="H16" s="402"/>
      <c r="I16" s="402"/>
      <c r="J16" s="402"/>
      <c r="K16" s="402"/>
      <c r="L16" s="402"/>
      <c r="M16" s="402"/>
      <c r="N16" s="402"/>
      <c r="O16" s="363" t="s">
        <v>129</v>
      </c>
      <c r="P16" s="363"/>
      <c r="Q16" s="363"/>
      <c r="R16" s="363"/>
      <c r="S16" s="363"/>
      <c r="T16" s="405"/>
      <c r="U16" s="405"/>
      <c r="V16" s="405"/>
      <c r="W16" s="405"/>
      <c r="X16" s="406"/>
    </row>
    <row r="17" spans="1:24">
      <c r="A17" s="409" t="s">
        <v>730</v>
      </c>
      <c r="B17" s="409"/>
      <c r="C17" s="409"/>
      <c r="D17" s="402" t="s">
        <v>735</v>
      </c>
      <c r="E17" s="402"/>
      <c r="F17" s="402"/>
      <c r="G17" s="402"/>
      <c r="H17" s="402"/>
      <c r="I17" s="402"/>
      <c r="J17" s="402"/>
      <c r="K17" s="402"/>
      <c r="L17" s="402"/>
      <c r="M17" s="402"/>
      <c r="N17" s="402"/>
      <c r="O17" s="363" t="s">
        <v>129</v>
      </c>
      <c r="P17" s="363"/>
      <c r="Q17" s="363"/>
      <c r="R17" s="363"/>
      <c r="S17" s="363"/>
      <c r="T17" s="405"/>
      <c r="U17" s="405"/>
      <c r="V17" s="405"/>
      <c r="W17" s="405"/>
      <c r="X17" s="406"/>
    </row>
    <row r="18" spans="1:24" ht="18.75" customHeight="1">
      <c r="A18" s="409"/>
      <c r="B18" s="409"/>
      <c r="C18" s="409"/>
      <c r="D18" s="402" t="s">
        <v>589</v>
      </c>
      <c r="E18" s="402"/>
      <c r="F18" s="402"/>
      <c r="G18" s="402"/>
      <c r="H18" s="402"/>
      <c r="I18" s="402"/>
      <c r="J18" s="402"/>
      <c r="K18" s="402"/>
      <c r="L18" s="402"/>
      <c r="M18" s="402"/>
      <c r="N18" s="402"/>
      <c r="O18" s="363" t="s">
        <v>129</v>
      </c>
      <c r="P18" s="363"/>
      <c r="Q18" s="363"/>
      <c r="R18" s="363"/>
      <c r="S18" s="363"/>
      <c r="T18" s="405"/>
      <c r="U18" s="405"/>
      <c r="V18" s="405"/>
      <c r="W18" s="405"/>
      <c r="X18" s="406"/>
    </row>
    <row r="19" spans="1:24">
      <c r="A19" s="409"/>
      <c r="B19" s="409"/>
      <c r="C19" s="409"/>
      <c r="D19" s="410" t="s">
        <v>590</v>
      </c>
      <c r="E19" s="411"/>
      <c r="F19" s="411"/>
      <c r="G19" s="411"/>
      <c r="H19" s="411"/>
      <c r="I19" s="411"/>
      <c r="J19" s="411"/>
      <c r="K19" s="411"/>
      <c r="L19" s="411"/>
      <c r="M19" s="411"/>
      <c r="N19" s="412"/>
      <c r="O19" s="363" t="s">
        <v>129</v>
      </c>
      <c r="P19" s="363"/>
      <c r="Q19" s="363"/>
      <c r="R19" s="363"/>
      <c r="S19" s="363"/>
      <c r="T19" s="405"/>
      <c r="U19" s="405"/>
      <c r="V19" s="405"/>
      <c r="W19" s="405"/>
      <c r="X19" s="406"/>
    </row>
    <row r="20" spans="1:24">
      <c r="A20" s="409" t="s">
        <v>817</v>
      </c>
      <c r="B20" s="409"/>
      <c r="C20" s="409"/>
      <c r="D20" s="400" t="s">
        <v>856</v>
      </c>
      <c r="E20" s="398"/>
      <c r="F20" s="398"/>
      <c r="G20" s="398"/>
      <c r="H20" s="398"/>
      <c r="I20" s="398"/>
      <c r="J20" s="398"/>
      <c r="K20" s="398"/>
      <c r="L20" s="398"/>
      <c r="M20" s="398"/>
      <c r="N20" s="399"/>
      <c r="O20" s="363" t="s">
        <v>129</v>
      </c>
      <c r="P20" s="363"/>
      <c r="Q20" s="363"/>
      <c r="R20" s="363"/>
      <c r="S20" s="363"/>
      <c r="T20" s="405"/>
      <c r="U20" s="405"/>
      <c r="V20" s="405"/>
      <c r="W20" s="405"/>
      <c r="X20" s="406"/>
    </row>
    <row r="21" spans="1:24">
      <c r="A21" s="409"/>
      <c r="B21" s="409"/>
      <c r="C21" s="409"/>
      <c r="D21" s="400" t="s">
        <v>857</v>
      </c>
      <c r="E21" s="398"/>
      <c r="F21" s="398"/>
      <c r="G21" s="398"/>
      <c r="H21" s="398"/>
      <c r="I21" s="398"/>
      <c r="J21" s="398"/>
      <c r="K21" s="398"/>
      <c r="L21" s="398"/>
      <c r="M21" s="398"/>
      <c r="N21" s="399"/>
      <c r="O21" s="363" t="s">
        <v>129</v>
      </c>
      <c r="P21" s="363"/>
      <c r="Q21" s="363"/>
      <c r="R21" s="363"/>
      <c r="S21" s="363"/>
      <c r="T21" s="405"/>
      <c r="U21" s="405"/>
      <c r="V21" s="405"/>
      <c r="W21" s="405"/>
      <c r="X21" s="406"/>
    </row>
    <row r="22" spans="1:24">
      <c r="A22" s="409"/>
      <c r="B22" s="409"/>
      <c r="C22" s="409"/>
      <c r="D22" s="410" t="s">
        <v>592</v>
      </c>
      <c r="E22" s="411"/>
      <c r="F22" s="411"/>
      <c r="G22" s="411"/>
      <c r="H22" s="411"/>
      <c r="I22" s="411"/>
      <c r="J22" s="411"/>
      <c r="K22" s="411"/>
      <c r="L22" s="411"/>
      <c r="M22" s="411"/>
      <c r="N22" s="412"/>
      <c r="O22" s="363" t="s">
        <v>129</v>
      </c>
      <c r="P22" s="363"/>
      <c r="Q22" s="363"/>
      <c r="R22" s="363"/>
      <c r="S22" s="363"/>
      <c r="T22" s="405"/>
      <c r="U22" s="405"/>
      <c r="V22" s="405"/>
      <c r="W22" s="405"/>
      <c r="X22" s="406"/>
    </row>
    <row r="23" spans="1:24" ht="18">
      <c r="A23" s="409"/>
      <c r="B23" s="409"/>
      <c r="C23" s="409"/>
      <c r="D23" s="419" t="s">
        <v>1044</v>
      </c>
      <c r="E23" s="420"/>
      <c r="F23" s="420"/>
      <c r="G23" s="420"/>
      <c r="H23" s="420"/>
      <c r="I23" s="420"/>
      <c r="J23" s="420"/>
      <c r="K23" s="420"/>
      <c r="L23" s="420"/>
      <c r="M23" s="420"/>
      <c r="N23" s="421"/>
      <c r="O23" s="363" t="s">
        <v>129</v>
      </c>
      <c r="P23" s="363"/>
      <c r="Q23" s="363"/>
      <c r="R23" s="363"/>
      <c r="S23" s="363"/>
      <c r="T23" s="266"/>
      <c r="U23" s="13"/>
      <c r="V23" s="13"/>
      <c r="W23" s="13"/>
      <c r="X23" s="13"/>
    </row>
    <row r="24" spans="1:24">
      <c r="A24" s="409"/>
      <c r="B24" s="409"/>
      <c r="C24" s="409"/>
      <c r="D24" s="402" t="s">
        <v>788</v>
      </c>
      <c r="E24" s="402"/>
      <c r="F24" s="402"/>
      <c r="G24" s="402"/>
      <c r="H24" s="402"/>
      <c r="I24" s="402"/>
      <c r="J24" s="402"/>
      <c r="K24" s="402"/>
      <c r="L24" s="402"/>
      <c r="M24" s="402"/>
      <c r="N24" s="402"/>
      <c r="O24" s="363" t="s">
        <v>129</v>
      </c>
      <c r="P24" s="363"/>
      <c r="Q24" s="363"/>
      <c r="R24" s="363"/>
      <c r="S24" s="363"/>
      <c r="T24" s="266"/>
      <c r="U24" s="13"/>
      <c r="V24" s="13"/>
      <c r="W24" s="13"/>
      <c r="X24" s="13"/>
    </row>
    <row r="25" spans="1:24">
      <c r="A25" s="409"/>
      <c r="B25" s="409"/>
      <c r="C25" s="409"/>
      <c r="D25" s="400" t="s">
        <v>593</v>
      </c>
      <c r="E25" s="398"/>
      <c r="F25" s="398"/>
      <c r="G25" s="398"/>
      <c r="H25" s="398"/>
      <c r="I25" s="398"/>
      <c r="J25" s="398"/>
      <c r="K25" s="398"/>
      <c r="L25" s="398"/>
      <c r="M25" s="398"/>
      <c r="N25" s="399"/>
      <c r="O25" s="363" t="s">
        <v>129</v>
      </c>
      <c r="P25" s="363"/>
      <c r="Q25" s="363"/>
      <c r="R25" s="363"/>
      <c r="S25" s="363"/>
      <c r="T25" s="266"/>
      <c r="U25" s="13"/>
      <c r="V25" s="13"/>
      <c r="W25" s="13"/>
      <c r="X25" s="13"/>
    </row>
    <row r="26" spans="1:24" ht="18">
      <c r="A26" s="409"/>
      <c r="B26" s="409"/>
      <c r="C26" s="409"/>
      <c r="D26" s="416" t="s">
        <v>1045</v>
      </c>
      <c r="E26" s="417"/>
      <c r="F26" s="417"/>
      <c r="G26" s="417"/>
      <c r="H26" s="417"/>
      <c r="I26" s="417"/>
      <c r="J26" s="417"/>
      <c r="K26" s="417"/>
      <c r="L26" s="417"/>
      <c r="M26" s="417"/>
      <c r="N26" s="418"/>
      <c r="O26" s="363" t="s">
        <v>129</v>
      </c>
      <c r="P26" s="363"/>
      <c r="Q26" s="363"/>
      <c r="R26" s="363"/>
      <c r="S26" s="363"/>
      <c r="T26" s="266"/>
      <c r="U26" s="13"/>
      <c r="V26" s="13"/>
      <c r="W26" s="13"/>
      <c r="X26" s="13"/>
    </row>
    <row r="27" spans="1:24">
      <c r="A27" s="409"/>
      <c r="B27" s="409"/>
      <c r="C27" s="409"/>
      <c r="D27" s="410" t="s">
        <v>594</v>
      </c>
      <c r="E27" s="411"/>
      <c r="F27" s="411"/>
      <c r="G27" s="411"/>
      <c r="H27" s="411"/>
      <c r="I27" s="411"/>
      <c r="J27" s="411"/>
      <c r="K27" s="411"/>
      <c r="L27" s="411"/>
      <c r="M27" s="411"/>
      <c r="N27" s="412"/>
      <c r="O27" s="363" t="s">
        <v>129</v>
      </c>
      <c r="P27" s="363"/>
      <c r="Q27" s="363"/>
      <c r="R27" s="363"/>
      <c r="S27" s="363"/>
      <c r="T27" s="405"/>
      <c r="U27" s="405"/>
      <c r="V27" s="405"/>
      <c r="W27" s="405"/>
      <c r="X27" s="406"/>
    </row>
    <row r="28" spans="1:24">
      <c r="A28" s="363" t="s">
        <v>818</v>
      </c>
      <c r="B28" s="363"/>
      <c r="C28" s="363"/>
      <c r="D28" s="400" t="s">
        <v>819</v>
      </c>
      <c r="E28" s="398"/>
      <c r="F28" s="398"/>
      <c r="G28" s="398"/>
      <c r="H28" s="398"/>
      <c r="I28" s="398"/>
      <c r="J28" s="398"/>
      <c r="K28" s="398"/>
      <c r="L28" s="398"/>
      <c r="M28" s="398"/>
      <c r="N28" s="399"/>
      <c r="O28" s="363" t="s">
        <v>129</v>
      </c>
      <c r="P28" s="363"/>
      <c r="Q28" s="363"/>
      <c r="R28" s="363"/>
      <c r="S28" s="363"/>
      <c r="T28" s="405"/>
      <c r="U28" s="405"/>
      <c r="V28" s="405"/>
      <c r="W28" s="405"/>
      <c r="X28" s="406"/>
    </row>
    <row r="29" spans="1:24">
      <c r="A29" s="363"/>
      <c r="B29" s="363"/>
      <c r="C29" s="363"/>
      <c r="D29" s="400" t="s">
        <v>820</v>
      </c>
      <c r="E29" s="398"/>
      <c r="F29" s="398"/>
      <c r="G29" s="398"/>
      <c r="H29" s="398"/>
      <c r="I29" s="398"/>
      <c r="J29" s="398"/>
      <c r="K29" s="398"/>
      <c r="L29" s="398"/>
      <c r="M29" s="398"/>
      <c r="N29" s="399"/>
      <c r="O29" s="363" t="s">
        <v>129</v>
      </c>
      <c r="P29" s="363"/>
      <c r="Q29" s="363"/>
      <c r="R29" s="363"/>
      <c r="S29" s="363"/>
      <c r="T29" s="405"/>
      <c r="U29" s="405"/>
      <c r="V29" s="405"/>
      <c r="W29" s="405"/>
      <c r="X29" s="406"/>
    </row>
    <row r="30" spans="1:24">
      <c r="A30" s="363"/>
      <c r="B30" s="363"/>
      <c r="C30" s="363"/>
      <c r="D30" s="383" t="s">
        <v>821</v>
      </c>
      <c r="E30" s="384"/>
      <c r="F30" s="384"/>
      <c r="G30" s="384"/>
      <c r="H30" s="384"/>
      <c r="I30" s="385"/>
      <c r="J30" s="363" t="s">
        <v>132</v>
      </c>
      <c r="K30" s="363"/>
      <c r="L30" s="363"/>
      <c r="M30" s="363"/>
      <c r="N30" s="363"/>
      <c r="O30" s="363" t="s">
        <v>131</v>
      </c>
      <c r="P30" s="363"/>
      <c r="Q30" s="363"/>
      <c r="R30" s="363"/>
      <c r="S30" s="363"/>
      <c r="T30" s="405"/>
      <c r="U30" s="405"/>
      <c r="V30" s="405"/>
      <c r="W30" s="405"/>
      <c r="X30" s="406"/>
    </row>
    <row r="31" spans="1:24">
      <c r="A31" s="363"/>
      <c r="B31" s="363"/>
      <c r="C31" s="363"/>
      <c r="D31" s="413"/>
      <c r="E31" s="414"/>
      <c r="F31" s="414"/>
      <c r="G31" s="414"/>
      <c r="H31" s="414"/>
      <c r="I31" s="415"/>
      <c r="J31" s="363" t="s">
        <v>133</v>
      </c>
      <c r="K31" s="363"/>
      <c r="L31" s="363"/>
      <c r="M31" s="363"/>
      <c r="N31" s="363"/>
      <c r="O31" s="363" t="s">
        <v>129</v>
      </c>
      <c r="P31" s="363"/>
      <c r="Q31" s="363"/>
      <c r="R31" s="363"/>
      <c r="S31" s="363"/>
      <c r="T31" s="405"/>
      <c r="U31" s="405"/>
      <c r="V31" s="405"/>
      <c r="W31" s="405"/>
      <c r="X31" s="406"/>
    </row>
    <row r="32" spans="1:24">
      <c r="A32" s="363"/>
      <c r="B32" s="363"/>
      <c r="C32" s="363"/>
      <c r="D32" s="400" t="s">
        <v>822</v>
      </c>
      <c r="E32" s="398"/>
      <c r="F32" s="398"/>
      <c r="G32" s="398"/>
      <c r="H32" s="398"/>
      <c r="I32" s="398"/>
      <c r="J32" s="398"/>
      <c r="K32" s="398"/>
      <c r="L32" s="398"/>
      <c r="M32" s="398"/>
      <c r="N32" s="399"/>
      <c r="O32" s="363" t="s">
        <v>129</v>
      </c>
      <c r="P32" s="363"/>
      <c r="Q32" s="363"/>
      <c r="R32" s="363"/>
      <c r="S32" s="363"/>
      <c r="T32" s="405"/>
      <c r="U32" s="405"/>
      <c r="V32" s="405"/>
      <c r="W32" s="405"/>
      <c r="X32" s="406"/>
    </row>
    <row r="33" spans="1:51">
      <c r="A33" s="363"/>
      <c r="B33" s="363"/>
      <c r="C33" s="363"/>
      <c r="D33" s="400" t="s">
        <v>823</v>
      </c>
      <c r="E33" s="398"/>
      <c r="F33" s="398"/>
      <c r="G33" s="398"/>
      <c r="H33" s="398"/>
      <c r="I33" s="398"/>
      <c r="J33" s="398"/>
      <c r="K33" s="398"/>
      <c r="L33" s="398"/>
      <c r="M33" s="398"/>
      <c r="N33" s="399"/>
      <c r="O33" s="363" t="s">
        <v>129</v>
      </c>
      <c r="P33" s="363"/>
      <c r="Q33" s="363"/>
      <c r="R33" s="363"/>
      <c r="S33" s="363"/>
      <c r="T33" s="405"/>
      <c r="U33" s="405"/>
      <c r="V33" s="405"/>
      <c r="W33" s="405"/>
      <c r="X33" s="406"/>
    </row>
    <row r="34" spans="1:51">
      <c r="A34" s="363"/>
      <c r="B34" s="363"/>
      <c r="C34" s="363"/>
      <c r="D34" s="400" t="s">
        <v>824</v>
      </c>
      <c r="E34" s="398"/>
      <c r="F34" s="398"/>
      <c r="G34" s="398"/>
      <c r="H34" s="398"/>
      <c r="I34" s="398"/>
      <c r="J34" s="398"/>
      <c r="K34" s="398"/>
      <c r="L34" s="398"/>
      <c r="M34" s="398"/>
      <c r="N34" s="399"/>
      <c r="O34" s="363" t="s">
        <v>129</v>
      </c>
      <c r="P34" s="363"/>
      <c r="Q34" s="363"/>
      <c r="R34" s="363"/>
      <c r="S34" s="363"/>
      <c r="T34" s="405"/>
      <c r="U34" s="405"/>
      <c r="V34" s="405"/>
      <c r="W34" s="405"/>
      <c r="X34" s="406"/>
    </row>
    <row r="38" spans="1:51">
      <c r="AO38" s="393"/>
      <c r="AP38" s="393"/>
      <c r="AQ38" s="393"/>
      <c r="AR38" s="393"/>
      <c r="AS38" s="393"/>
      <c r="AT38" s="393"/>
      <c r="AU38" s="393"/>
      <c r="AV38" s="393"/>
      <c r="AW38" s="393"/>
      <c r="AX38" s="393"/>
      <c r="AY38" s="393"/>
    </row>
    <row r="39" spans="1:51">
      <c r="AO39" s="393"/>
      <c r="AP39" s="393"/>
      <c r="AQ39" s="393"/>
      <c r="AR39" s="393"/>
      <c r="AS39" s="393"/>
      <c r="AT39" s="393"/>
      <c r="AU39" s="393"/>
      <c r="AV39" s="393"/>
      <c r="AW39" s="393"/>
      <c r="AX39" s="393"/>
      <c r="AY39" s="393"/>
    </row>
    <row r="40" spans="1:51">
      <c r="AO40" s="393"/>
      <c r="AP40" s="393"/>
      <c r="AQ40" s="393"/>
      <c r="AR40" s="393"/>
      <c r="AS40" s="393"/>
      <c r="AT40" s="393"/>
      <c r="AU40" s="393"/>
      <c r="AV40" s="393"/>
      <c r="AW40" s="393"/>
      <c r="AX40" s="393"/>
      <c r="AY40" s="393"/>
    </row>
    <row r="41" spans="1:51">
      <c r="AO41" s="393"/>
      <c r="AP41" s="393"/>
      <c r="AQ41" s="393"/>
      <c r="AR41" s="393"/>
      <c r="AS41" s="393"/>
      <c r="AT41" s="393"/>
      <c r="AU41" s="393"/>
      <c r="AV41" s="393"/>
      <c r="AW41" s="393"/>
      <c r="AX41" s="393"/>
      <c r="AY41" s="393"/>
    </row>
    <row r="42" spans="1:51" ht="21" customHeight="1">
      <c r="A42" s="422" t="s">
        <v>165</v>
      </c>
      <c r="B42" s="422"/>
      <c r="C42" s="422"/>
      <c r="D42" s="422"/>
      <c r="E42" s="422"/>
      <c r="F42" s="422"/>
      <c r="G42" s="422"/>
      <c r="H42" s="422"/>
      <c r="I42" s="422"/>
      <c r="J42" s="422"/>
      <c r="K42" s="422"/>
      <c r="L42" s="422"/>
      <c r="M42" s="422"/>
      <c r="N42" s="422"/>
      <c r="O42" s="422"/>
      <c r="P42" s="422"/>
      <c r="Q42" s="422"/>
      <c r="R42" s="422"/>
      <c r="S42" s="422"/>
      <c r="T42" s="422"/>
      <c r="U42" s="422"/>
      <c r="V42" s="422"/>
      <c r="W42" s="422"/>
      <c r="X42" s="422"/>
      <c r="Y42" s="422"/>
    </row>
    <row r="45" spans="1:51">
      <c r="A45" s="382" t="s">
        <v>166</v>
      </c>
      <c r="B45" s="382"/>
      <c r="C45" s="382"/>
      <c r="D45" s="382"/>
      <c r="E45" s="382"/>
      <c r="F45" s="382"/>
      <c r="G45" s="382"/>
      <c r="H45" s="382"/>
      <c r="I45" s="382"/>
      <c r="J45" s="382"/>
      <c r="K45" s="382"/>
      <c r="L45" s="382"/>
      <c r="M45" s="382"/>
      <c r="N45" s="382"/>
      <c r="O45" s="382"/>
      <c r="P45" s="382"/>
      <c r="Q45" s="382"/>
      <c r="R45" s="382"/>
      <c r="S45" s="382"/>
      <c r="T45" s="382"/>
      <c r="U45" s="382"/>
      <c r="V45" s="382"/>
      <c r="W45" s="382"/>
      <c r="X45" s="382"/>
      <c r="Y45" s="382"/>
    </row>
  </sheetData>
  <sheetProtection algorithmName="SHA-512" hashValue="JuwugY7hvsHkhrHB83mW7t/pKHCVQfCH2WS2JHL8gMmTqkH4UeqcYYPq0FC6hh8okvNJ2Nhk+qi28vilMljS+Q==" saltValue="TT0NMPHz+3wlA09Fcg/hpA==" spinCount="100000" sheet="1" objects="1" scenarios="1"/>
  <mergeCells count="104">
    <mergeCell ref="AO39:AY39"/>
    <mergeCell ref="AO40:AY40"/>
    <mergeCell ref="AO41:AY41"/>
    <mergeCell ref="A42:Y42"/>
    <mergeCell ref="A45:Y45"/>
    <mergeCell ref="D33:N33"/>
    <mergeCell ref="O33:S33"/>
    <mergeCell ref="T33:X33"/>
    <mergeCell ref="D34:N34"/>
    <mergeCell ref="O34:S34"/>
    <mergeCell ref="T34:X34"/>
    <mergeCell ref="A28:C34"/>
    <mergeCell ref="O30:S30"/>
    <mergeCell ref="T30:X30"/>
    <mergeCell ref="J31:N31"/>
    <mergeCell ref="O31:S31"/>
    <mergeCell ref="T31:X31"/>
    <mergeCell ref="D32:N32"/>
    <mergeCell ref="O32:S32"/>
    <mergeCell ref="T32:X32"/>
    <mergeCell ref="D28:N28"/>
    <mergeCell ref="O28:S28"/>
    <mergeCell ref="T28:X28"/>
    <mergeCell ref="D29:N29"/>
    <mergeCell ref="O29:S29"/>
    <mergeCell ref="T29:X29"/>
    <mergeCell ref="D30:I31"/>
    <mergeCell ref="J30:N30"/>
    <mergeCell ref="AO38:AY38"/>
    <mergeCell ref="A20:C27"/>
    <mergeCell ref="D20:N20"/>
    <mergeCell ref="O20:S20"/>
    <mergeCell ref="T20:X20"/>
    <mergeCell ref="D21:N21"/>
    <mergeCell ref="O21:S21"/>
    <mergeCell ref="T21:X21"/>
    <mergeCell ref="D25:N25"/>
    <mergeCell ref="O25:S25"/>
    <mergeCell ref="D26:N26"/>
    <mergeCell ref="O26:S26"/>
    <mergeCell ref="D27:N27"/>
    <mergeCell ref="O27:S27"/>
    <mergeCell ref="D22:N22"/>
    <mergeCell ref="O22:S22"/>
    <mergeCell ref="T22:X22"/>
    <mergeCell ref="D23:N23"/>
    <mergeCell ref="O23:S23"/>
    <mergeCell ref="D24:N24"/>
    <mergeCell ref="O24:S24"/>
    <mergeCell ref="T27:X27"/>
    <mergeCell ref="A17:C19"/>
    <mergeCell ref="D17:N17"/>
    <mergeCell ref="O17:S17"/>
    <mergeCell ref="T17:X17"/>
    <mergeCell ref="D18:N18"/>
    <mergeCell ref="O18:S18"/>
    <mergeCell ref="T18:X18"/>
    <mergeCell ref="D19:N19"/>
    <mergeCell ref="O19:S19"/>
    <mergeCell ref="T19:X19"/>
    <mergeCell ref="A14:C16"/>
    <mergeCell ref="D14:N14"/>
    <mergeCell ref="O14:S14"/>
    <mergeCell ref="T14:X14"/>
    <mergeCell ref="D15:N15"/>
    <mergeCell ref="O15:S15"/>
    <mergeCell ref="T15:X15"/>
    <mergeCell ref="D16:N16"/>
    <mergeCell ref="O16:S16"/>
    <mergeCell ref="T16:X16"/>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5"/>
  <pageMargins left="0.70866141732283472" right="0.70866141732283472" top="0.74803149606299213" bottom="0.74803149606299213" header="0.31496062992125984" footer="0.31496062992125984"/>
  <pageSetup paperSize="9" scale="84" orientation="portrait" r:id="rId1"/>
  <headerFooter>
    <oddFooter>&amp;Lsf07Hb2_t2</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zoomScale="90" zoomScaleNormal="100" zoomScaleSheetLayoutView="90" workbookViewId="0">
      <selection activeCell="P16" sqref="P16"/>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H5" s="97"/>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zoomScale="90" zoomScaleNormal="100" zoomScaleSheetLayoutView="90" workbookViewId="0">
      <selection activeCell="P16" sqref="P16"/>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c r="D10" s="97"/>
      <c r="E10" s="97"/>
      <c r="F10" s="97"/>
      <c r="G10" s="97"/>
      <c r="H10" s="97"/>
    </row>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zoomScale="90" zoomScaleNormal="100" zoomScaleSheetLayoutView="90" workbookViewId="0">
      <selection activeCell="P13" sqref="P13"/>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999</v>
      </c>
      <c r="F5" s="68" t="s">
        <v>949</v>
      </c>
      <c r="H5" s="97"/>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30"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zoomScale="90" zoomScaleNormal="100" zoomScaleSheetLayoutView="90" workbookViewId="0">
      <selection activeCell="L17" sqref="L17"/>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86" t="s">
        <v>817</v>
      </c>
      <c r="B1" s="886"/>
      <c r="C1" s="886"/>
      <c r="D1" s="886"/>
      <c r="E1" s="886"/>
      <c r="F1" s="886"/>
      <c r="G1" s="886"/>
      <c r="H1" s="886"/>
      <c r="I1" s="886"/>
      <c r="J1" s="886"/>
      <c r="K1" s="886"/>
    </row>
    <row r="2" spans="1:24" ht="15" customHeight="1">
      <c r="B2" s="69" t="str" cm="1">
        <f t="array" aca="1" ref="B2" ca="1">"対策個票"&amp;RIGHT(CELL("filename",A2),1)</f>
        <v>対策個票0</v>
      </c>
    </row>
    <row r="3" spans="1:24" ht="15" customHeight="1">
      <c r="A3" s="70"/>
      <c r="B3" s="70"/>
      <c r="C3" s="70"/>
      <c r="D3" s="70"/>
      <c r="E3" s="70"/>
      <c r="F3" s="70"/>
      <c r="G3" s="70"/>
      <c r="H3" s="70"/>
      <c r="I3" s="70"/>
      <c r="J3" s="70"/>
    </row>
    <row r="4" spans="1:24" ht="15" customHeight="1">
      <c r="A4" s="71"/>
      <c r="B4" s="72" t="s">
        <v>615</v>
      </c>
      <c r="C4" s="71"/>
      <c r="D4" s="71"/>
      <c r="E4" s="71"/>
      <c r="F4" s="71"/>
      <c r="J4" s="71"/>
      <c r="W4" s="71"/>
      <c r="X4" s="71"/>
    </row>
    <row r="5" spans="1:24" ht="15" customHeight="1">
      <c r="A5" s="70"/>
      <c r="B5" s="855" t="s">
        <v>1013</v>
      </c>
      <c r="C5" s="855"/>
      <c r="D5" s="333" t="s">
        <v>1000</v>
      </c>
      <c r="F5" s="68" t="s">
        <v>949</v>
      </c>
      <c r="H5" s="97"/>
      <c r="I5" s="70"/>
      <c r="J5" s="70"/>
    </row>
    <row r="6" spans="1:24" ht="15" customHeight="1">
      <c r="A6" s="70"/>
      <c r="B6" s="71"/>
      <c r="C6" s="71"/>
      <c r="D6" s="71" t="s">
        <v>950</v>
      </c>
      <c r="F6" s="68" t="s">
        <v>1074</v>
      </c>
      <c r="H6" s="97"/>
      <c r="I6" s="70"/>
      <c r="J6" s="70"/>
    </row>
    <row r="7" spans="1:24" ht="15" customHeight="1">
      <c r="A7" s="70"/>
      <c r="B7" s="71"/>
      <c r="C7" s="71"/>
      <c r="E7" s="98" t="s">
        <v>978</v>
      </c>
      <c r="G7" s="68" t="s">
        <v>1077</v>
      </c>
      <c r="H7" s="267"/>
      <c r="I7" s="70"/>
    </row>
    <row r="8" spans="1:24" ht="15" customHeight="1">
      <c r="A8" s="70"/>
      <c r="F8" s="68" t="s">
        <v>1076</v>
      </c>
      <c r="H8" s="97"/>
      <c r="I8" s="70"/>
      <c r="J8" s="70"/>
    </row>
    <row r="9" spans="1:24" ht="15" customHeight="1">
      <c r="A9" s="70"/>
      <c r="G9" s="68" t="s">
        <v>1075</v>
      </c>
      <c r="H9" s="97"/>
      <c r="I9" s="70"/>
      <c r="J9" s="70"/>
    </row>
    <row r="10" spans="1:24" ht="15" customHeight="1"/>
    <row r="11" spans="1:24" ht="15" customHeight="1">
      <c r="B11" s="855" t="s">
        <v>663</v>
      </c>
      <c r="C11" s="856" t="s">
        <v>664</v>
      </c>
      <c r="D11" s="856"/>
      <c r="E11" s="126" t="s">
        <v>665</v>
      </c>
      <c r="F11" s="857"/>
      <c r="G11" s="857"/>
      <c r="H11" s="857"/>
      <c r="I11" s="857"/>
      <c r="J11" s="857"/>
    </row>
    <row r="12" spans="1:24" ht="15" hidden="1" customHeight="1">
      <c r="B12" s="855"/>
      <c r="C12" s="856"/>
      <c r="D12" s="856"/>
      <c r="E12" s="126" t="s">
        <v>659</v>
      </c>
      <c r="F12" s="858"/>
      <c r="G12" s="858"/>
      <c r="H12" s="858"/>
      <c r="I12" s="858"/>
      <c r="J12" s="858"/>
      <c r="M12" s="97" t="s">
        <v>596</v>
      </c>
    </row>
    <row r="13" spans="1:24" ht="15" customHeight="1">
      <c r="B13" s="75" t="s">
        <v>666</v>
      </c>
      <c r="C13" s="856" t="s">
        <v>667</v>
      </c>
      <c r="D13" s="856"/>
      <c r="E13" s="856"/>
      <c r="F13" s="862">
        <f>IF($G$23=$M$13,G24,H46-H64)</f>
        <v>0</v>
      </c>
      <c r="G13" s="863"/>
      <c r="H13" s="863"/>
      <c r="I13" s="863"/>
      <c r="J13" s="864"/>
      <c r="M13" s="68" t="s">
        <v>757</v>
      </c>
    </row>
    <row r="14" spans="1:24" ht="15" customHeight="1">
      <c r="B14" s="75" t="s">
        <v>668</v>
      </c>
      <c r="C14" s="856" t="s">
        <v>669</v>
      </c>
      <c r="D14" s="856"/>
      <c r="E14" s="856"/>
      <c r="F14" s="865">
        <f>IF($G$23=$M$13,ROUNDDOWN((G25+G27-G26-G28)*1000,0),ROUNDDOWN((K46-K64),0))</f>
        <v>0</v>
      </c>
      <c r="G14" s="866"/>
      <c r="H14" s="866"/>
      <c r="I14" s="866"/>
      <c r="J14" s="867"/>
      <c r="M14" s="68" t="s">
        <v>758</v>
      </c>
    </row>
    <row r="15" spans="1:24" ht="22" customHeight="1">
      <c r="B15" s="873" t="s">
        <v>24</v>
      </c>
      <c r="C15" s="876" t="s">
        <v>835</v>
      </c>
      <c r="D15" s="860" t="s">
        <v>836</v>
      </c>
      <c r="E15" s="861"/>
      <c r="F15" s="859"/>
      <c r="G15" s="859"/>
      <c r="H15" s="859"/>
      <c r="I15" s="859"/>
      <c r="J15" s="859"/>
      <c r="K15" s="150"/>
      <c r="L15" s="147"/>
    </row>
    <row r="16" spans="1:24" ht="17.149999999999999" customHeight="1">
      <c r="B16" s="874"/>
      <c r="C16" s="877"/>
      <c r="D16" s="879" t="s">
        <v>837</v>
      </c>
      <c r="E16" s="880"/>
      <c r="F16" s="856" t="s">
        <v>838</v>
      </c>
      <c r="G16" s="856"/>
      <c r="H16" s="859"/>
      <c r="I16" s="859"/>
      <c r="J16" s="859"/>
      <c r="K16" s="149"/>
    </row>
    <row r="17" spans="2:11" ht="15" customHeight="1">
      <c r="B17" s="874"/>
      <c r="C17" s="877"/>
      <c r="D17" s="881"/>
      <c r="E17" s="882"/>
      <c r="F17" s="856" t="s">
        <v>839</v>
      </c>
      <c r="G17" s="856"/>
      <c r="H17" s="859"/>
      <c r="I17" s="859"/>
      <c r="J17" s="859"/>
      <c r="K17" s="149"/>
    </row>
    <row r="18" spans="2:11" ht="15" customHeight="1">
      <c r="B18" s="874"/>
      <c r="C18" s="877"/>
      <c r="D18" s="881"/>
      <c r="E18" s="882"/>
      <c r="F18" s="856" t="s">
        <v>840</v>
      </c>
      <c r="G18" s="856"/>
      <c r="H18" s="859"/>
      <c r="I18" s="859"/>
      <c r="J18" s="859"/>
      <c r="K18" s="149"/>
    </row>
    <row r="19" spans="2:11" ht="15" customHeight="1">
      <c r="B19" s="874"/>
      <c r="C19" s="877"/>
      <c r="D19" s="881"/>
      <c r="E19" s="882"/>
      <c r="F19" s="885" t="s">
        <v>841</v>
      </c>
      <c r="G19" s="885"/>
      <c r="H19" s="859"/>
      <c r="I19" s="859"/>
      <c r="J19" s="859"/>
      <c r="K19" s="149"/>
    </row>
    <row r="20" spans="2:11" ht="15" customHeight="1">
      <c r="B20" s="875"/>
      <c r="C20" s="878"/>
      <c r="D20" s="883"/>
      <c r="E20" s="884"/>
      <c r="F20" s="856" t="s">
        <v>842</v>
      </c>
      <c r="G20" s="856"/>
      <c r="H20" s="859"/>
      <c r="I20" s="859"/>
      <c r="J20" s="859"/>
      <c r="K20" s="149"/>
    </row>
    <row r="21" spans="2:11" ht="15" customHeight="1">
      <c r="B21" s="72" t="s">
        <v>662</v>
      </c>
      <c r="E21" s="98"/>
    </row>
    <row r="22" spans="2:11" ht="15" customHeight="1">
      <c r="B22" s="72"/>
      <c r="E22" s="98"/>
    </row>
    <row r="23" spans="2:11" ht="15" customHeight="1">
      <c r="B23" s="856" t="s">
        <v>843</v>
      </c>
      <c r="C23" s="856"/>
      <c r="D23" s="856"/>
      <c r="E23" s="856"/>
      <c r="F23" s="856"/>
      <c r="G23" s="120" t="s">
        <v>758</v>
      </c>
      <c r="H23" s="63" t="s">
        <v>598</v>
      </c>
    </row>
    <row r="24" spans="2:11" ht="15" customHeight="1">
      <c r="B24" s="856" t="s">
        <v>759</v>
      </c>
      <c r="C24" s="856"/>
      <c r="D24" s="856"/>
      <c r="E24" s="856"/>
      <c r="F24" s="856"/>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6" t="s">
        <v>769</v>
      </c>
      <c r="C25" s="856"/>
      <c r="D25" s="856" t="s">
        <v>760</v>
      </c>
      <c r="E25" s="856"/>
      <c r="F25" s="856"/>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6"/>
      <c r="C26" s="856"/>
      <c r="D26" s="856" t="s">
        <v>761</v>
      </c>
      <c r="E26" s="856"/>
      <c r="F26" s="856"/>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8" t="s">
        <v>773</v>
      </c>
      <c r="C27" s="868"/>
      <c r="D27" s="134" t="s">
        <v>760</v>
      </c>
      <c r="E27" s="855" t="s">
        <v>774</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8"/>
      <c r="C28" s="868"/>
      <c r="D28" s="134" t="s">
        <v>761</v>
      </c>
      <c r="E28" s="855"/>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9" t="s">
        <v>616</v>
      </c>
      <c r="C31" s="872" t="str">
        <f>IF(G23=M13,"記入不要","対策実施【前】")</f>
        <v>対策実施【前】</v>
      </c>
      <c r="D31" s="872"/>
      <c r="E31" s="872"/>
      <c r="F31" s="872"/>
      <c r="G31" s="872"/>
      <c r="H31" s="872"/>
      <c r="I31" s="872"/>
      <c r="J31" s="872"/>
      <c r="K31" s="872"/>
    </row>
    <row r="32" spans="2:11">
      <c r="B32" s="870"/>
      <c r="C32" s="604" t="s">
        <v>670</v>
      </c>
      <c r="D32" s="608" t="s">
        <v>619</v>
      </c>
      <c r="E32" s="609"/>
      <c r="F32" s="608" t="s">
        <v>620</v>
      </c>
      <c r="G32" s="609"/>
      <c r="H32" s="73" t="s">
        <v>621</v>
      </c>
      <c r="I32" s="608" t="s">
        <v>657</v>
      </c>
      <c r="J32" s="609"/>
      <c r="K32" s="73" t="s">
        <v>671</v>
      </c>
    </row>
    <row r="33" spans="2:13" s="71" customFormat="1" ht="30">
      <c r="B33" s="871"/>
      <c r="C33" s="605"/>
      <c r="D33" s="76" t="s">
        <v>672</v>
      </c>
      <c r="E33" s="76" t="s">
        <v>673</v>
      </c>
      <c r="F33" s="76" t="s">
        <v>674</v>
      </c>
      <c r="G33" s="76" t="s">
        <v>673</v>
      </c>
      <c r="H33" s="76" t="s">
        <v>626</v>
      </c>
      <c r="I33" s="76" t="s">
        <v>675</v>
      </c>
      <c r="J33" s="75" t="s">
        <v>673</v>
      </c>
      <c r="K33" s="76" t="s">
        <v>676</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677</v>
      </c>
      <c r="F42" s="119"/>
      <c r="G42" s="118" t="s">
        <v>678</v>
      </c>
      <c r="H42" s="232">
        <f t="shared" ref="H42:H43" si="2">D42*F42</f>
        <v>0</v>
      </c>
      <c r="I42" s="121"/>
      <c r="J42" s="118" t="s">
        <v>679</v>
      </c>
      <c r="K42" s="235">
        <f t="shared" si="1"/>
        <v>0</v>
      </c>
    </row>
    <row r="43" spans="2:13" ht="15" customHeight="1">
      <c r="B43" s="80">
        <v>10</v>
      </c>
      <c r="C43" s="118"/>
      <c r="D43" s="119"/>
      <c r="E43" s="118" t="s">
        <v>680</v>
      </c>
      <c r="F43" s="119"/>
      <c r="G43" s="118" t="s">
        <v>681</v>
      </c>
      <c r="H43" s="232">
        <f t="shared" si="2"/>
        <v>0</v>
      </c>
      <c r="I43" s="121"/>
      <c r="J43" s="118" t="s">
        <v>682</v>
      </c>
      <c r="K43" s="235">
        <f t="shared" si="1"/>
        <v>0</v>
      </c>
    </row>
    <row r="44" spans="2:13" ht="15" customHeight="1">
      <c r="B44" s="80" t="s">
        <v>683</v>
      </c>
      <c r="C44" s="897" t="s">
        <v>684</v>
      </c>
      <c r="D44" s="898"/>
      <c r="E44" s="898"/>
      <c r="F44" s="899"/>
      <c r="G44" s="903" t="s">
        <v>665</v>
      </c>
      <c r="H44" s="905"/>
      <c r="I44" s="906"/>
      <c r="J44" s="903" t="s">
        <v>659</v>
      </c>
      <c r="K44" s="121"/>
    </row>
    <row r="45" spans="2:13" ht="15" customHeight="1">
      <c r="B45" s="80" t="s">
        <v>685</v>
      </c>
      <c r="C45" s="900"/>
      <c r="D45" s="901"/>
      <c r="E45" s="901"/>
      <c r="F45" s="902"/>
      <c r="G45" s="904"/>
      <c r="H45" s="905"/>
      <c r="I45" s="906"/>
      <c r="J45" s="904"/>
      <c r="K45" s="121"/>
    </row>
    <row r="46" spans="2:13" ht="15" customHeight="1">
      <c r="B46" s="81"/>
      <c r="C46" s="83"/>
      <c r="D46" s="100"/>
      <c r="E46" s="81"/>
      <c r="F46" s="101"/>
      <c r="G46" s="80" t="s">
        <v>686</v>
      </c>
      <c r="H46" s="232">
        <f>SUM(H34:H43)</f>
        <v>0</v>
      </c>
      <c r="I46" s="102"/>
      <c r="J46" s="79" t="s">
        <v>687</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9" t="s">
        <v>616</v>
      </c>
      <c r="C49" s="872" t="str">
        <f>IF(G23=M13,"記入不要","対策実施【計画】")</f>
        <v>対策実施【計画】</v>
      </c>
      <c r="D49" s="872"/>
      <c r="E49" s="872"/>
      <c r="F49" s="872"/>
      <c r="G49" s="872"/>
      <c r="H49" s="872"/>
      <c r="I49" s="872"/>
      <c r="J49" s="872"/>
      <c r="K49" s="872"/>
    </row>
    <row r="50" spans="2:13">
      <c r="B50" s="870"/>
      <c r="C50" s="604" t="s">
        <v>670</v>
      </c>
      <c r="D50" s="608" t="s">
        <v>619</v>
      </c>
      <c r="E50" s="609"/>
      <c r="F50" s="608" t="s">
        <v>620</v>
      </c>
      <c r="G50" s="609"/>
      <c r="H50" s="73" t="s">
        <v>621</v>
      </c>
      <c r="I50" s="608" t="s">
        <v>657</v>
      </c>
      <c r="J50" s="609"/>
      <c r="K50" s="73" t="s">
        <v>671</v>
      </c>
    </row>
    <row r="51" spans="2:13" s="71" customFormat="1" ht="30">
      <c r="B51" s="871"/>
      <c r="C51" s="605"/>
      <c r="D51" s="76" t="s">
        <v>672</v>
      </c>
      <c r="E51" s="76" t="s">
        <v>673</v>
      </c>
      <c r="F51" s="76" t="s">
        <v>674</v>
      </c>
      <c r="G51" s="76" t="s">
        <v>673</v>
      </c>
      <c r="H51" s="76" t="s">
        <v>626</v>
      </c>
      <c r="I51" s="76" t="s">
        <v>675</v>
      </c>
      <c r="J51" s="75" t="s">
        <v>673</v>
      </c>
      <c r="K51" s="76" t="s">
        <v>676</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688</v>
      </c>
      <c r="F60" s="119"/>
      <c r="G60" s="118" t="s">
        <v>689</v>
      </c>
      <c r="H60" s="232">
        <f t="shared" ref="H60:H61" si="5">D60*F60</f>
        <v>0</v>
      </c>
      <c r="I60" s="121"/>
      <c r="J60" s="118" t="s">
        <v>690</v>
      </c>
      <c r="K60" s="235">
        <f t="shared" si="4"/>
        <v>0</v>
      </c>
    </row>
    <row r="61" spans="2:13" ht="15" customHeight="1">
      <c r="B61" s="80">
        <v>10</v>
      </c>
      <c r="C61" s="118"/>
      <c r="D61" s="119"/>
      <c r="E61" s="118" t="s">
        <v>691</v>
      </c>
      <c r="F61" s="119"/>
      <c r="G61" s="118" t="s">
        <v>692</v>
      </c>
      <c r="H61" s="232">
        <f t="shared" si="5"/>
        <v>0</v>
      </c>
      <c r="I61" s="121"/>
      <c r="J61" s="118" t="s">
        <v>693</v>
      </c>
      <c r="K61" s="235">
        <f t="shared" si="4"/>
        <v>0</v>
      </c>
    </row>
    <row r="62" spans="2:13" ht="15" customHeight="1">
      <c r="B62" s="80" t="s">
        <v>683</v>
      </c>
      <c r="C62" s="897" t="s">
        <v>684</v>
      </c>
      <c r="D62" s="898"/>
      <c r="E62" s="898"/>
      <c r="F62" s="899"/>
      <c r="G62" s="903" t="s">
        <v>665</v>
      </c>
      <c r="H62" s="905"/>
      <c r="I62" s="906"/>
      <c r="J62" s="903" t="s">
        <v>659</v>
      </c>
      <c r="K62" s="121"/>
    </row>
    <row r="63" spans="2:13" ht="15" customHeight="1">
      <c r="B63" s="80" t="s">
        <v>685</v>
      </c>
      <c r="C63" s="900"/>
      <c r="D63" s="901"/>
      <c r="E63" s="901"/>
      <c r="F63" s="902"/>
      <c r="G63" s="904"/>
      <c r="H63" s="905"/>
      <c r="I63" s="906"/>
      <c r="J63" s="904"/>
      <c r="K63" s="121"/>
    </row>
    <row r="64" spans="2:13" ht="15" customHeight="1">
      <c r="B64" s="81"/>
      <c r="C64" s="99"/>
      <c r="D64" s="100"/>
      <c r="E64" s="81"/>
      <c r="F64" s="101"/>
      <c r="G64" s="80" t="s">
        <v>686</v>
      </c>
      <c r="H64" s="232">
        <f>SUM(H52:H61)</f>
        <v>0</v>
      </c>
      <c r="I64" s="102"/>
      <c r="J64" s="79" t="s">
        <v>687</v>
      </c>
      <c r="K64" s="235">
        <f>SUM(K52:K63)</f>
        <v>0</v>
      </c>
    </row>
    <row r="65" spans="1:11" ht="15" customHeight="1">
      <c r="B65" s="85"/>
      <c r="C65" s="84" t="s">
        <v>770</v>
      </c>
      <c r="D65" s="87"/>
      <c r="E65" s="85"/>
      <c r="F65" s="87"/>
      <c r="G65" s="85"/>
      <c r="H65" s="85"/>
      <c r="I65" s="85"/>
      <c r="J65" s="85"/>
      <c r="K65" s="103"/>
    </row>
    <row r="66" spans="1:11" s="62" customFormat="1">
      <c r="A66" s="68"/>
      <c r="B66" s="104"/>
      <c r="C66" s="93" t="s">
        <v>762</v>
      </c>
    </row>
    <row r="67" spans="1:11" s="62" customFormat="1">
      <c r="A67" s="68"/>
      <c r="C67" s="93" t="s">
        <v>763</v>
      </c>
    </row>
    <row r="68" spans="1:11" s="62" customFormat="1">
      <c r="A68" s="68"/>
      <c r="B68" s="105"/>
      <c r="C68" s="106" t="s">
        <v>764</v>
      </c>
      <c r="D68" s="105"/>
      <c r="E68" s="105"/>
      <c r="F68" s="105"/>
      <c r="G68" s="105"/>
      <c r="H68" s="105"/>
    </row>
    <row r="69" spans="1:11" s="62" customFormat="1">
      <c r="A69" s="68"/>
      <c r="B69" s="105"/>
      <c r="C69" s="106" t="s">
        <v>765</v>
      </c>
      <c r="D69" s="105"/>
      <c r="E69" s="105"/>
      <c r="F69" s="105"/>
      <c r="G69" s="105"/>
      <c r="H69" s="105"/>
    </row>
    <row r="70" spans="1:11" s="62" customFormat="1" ht="13" customHeight="1">
      <c r="A70" s="68"/>
      <c r="B70" s="107"/>
      <c r="C70" s="93" t="s">
        <v>766</v>
      </c>
      <c r="D70" s="107"/>
      <c r="E70" s="107"/>
      <c r="F70" s="107"/>
      <c r="G70" s="107"/>
      <c r="H70" s="107"/>
    </row>
    <row r="71" spans="1:11" s="62" customFormat="1">
      <c r="A71" s="68"/>
      <c r="C71" s="72" t="s">
        <v>767</v>
      </c>
    </row>
    <row r="72" spans="1:11">
      <c r="C72" s="108" t="s">
        <v>768</v>
      </c>
    </row>
    <row r="73" spans="1:11">
      <c r="C73" s="146" t="s">
        <v>794</v>
      </c>
    </row>
    <row r="74" spans="1:11">
      <c r="C74" s="146" t="str">
        <f>"    "&amp;【非表示】排出係数!$C$2</f>
        <v xml:space="preserve">    地球温暖化対策事業効果算定ガイドブック＜補助事業申請者用＞　（令和７年３月改訂）</v>
      </c>
    </row>
    <row r="75" spans="1:11">
      <c r="C75" s="157" t="s">
        <v>852</v>
      </c>
    </row>
    <row r="76" spans="1:11">
      <c r="C76" s="157" t="s">
        <v>853</v>
      </c>
    </row>
    <row r="77" spans="1:11">
      <c r="C77" s="130" t="s">
        <v>755</v>
      </c>
    </row>
    <row r="78" spans="1:11">
      <c r="C78" s="128" t="s">
        <v>746</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7" t="s">
        <v>783</v>
      </c>
      <c r="C81" s="888"/>
      <c r="D81" s="888"/>
      <c r="E81" s="888"/>
      <c r="F81" s="888"/>
      <c r="G81" s="888"/>
      <c r="H81" s="888"/>
      <c r="I81" s="888"/>
      <c r="J81" s="888"/>
      <c r="K81" s="889"/>
    </row>
    <row r="82" spans="1:11" ht="409.5" customHeight="1">
      <c r="B82" s="890"/>
      <c r="C82" s="891"/>
      <c r="D82" s="891"/>
      <c r="E82" s="891"/>
      <c r="F82" s="891"/>
      <c r="G82" s="891"/>
      <c r="H82" s="891"/>
      <c r="I82" s="891"/>
      <c r="J82" s="891"/>
      <c r="K82" s="892"/>
    </row>
    <row r="83" spans="1:11" ht="244" customHeight="1">
      <c r="B83" s="893"/>
      <c r="C83" s="894"/>
      <c r="D83" s="894"/>
      <c r="E83" s="894"/>
      <c r="F83" s="894"/>
      <c r="G83" s="894"/>
      <c r="H83" s="894"/>
      <c r="I83" s="894"/>
      <c r="J83" s="894"/>
      <c r="K83" s="895"/>
    </row>
    <row r="84" spans="1:11" ht="6.75" customHeight="1">
      <c r="A84" s="71"/>
      <c r="B84" s="71"/>
      <c r="C84" s="71"/>
      <c r="D84" s="71"/>
      <c r="E84" s="71"/>
      <c r="F84" s="71"/>
      <c r="G84" s="71"/>
      <c r="H84" s="71"/>
      <c r="I84" s="71"/>
      <c r="J84" s="71"/>
    </row>
    <row r="85" spans="1:11" ht="18" customHeight="1">
      <c r="A85" s="886"/>
      <c r="B85" s="886"/>
      <c r="C85" s="886"/>
      <c r="D85" s="886"/>
      <c r="E85" s="886"/>
      <c r="F85" s="886"/>
      <c r="G85" s="886"/>
      <c r="H85" s="886"/>
      <c r="I85" s="886"/>
      <c r="J85" s="886"/>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sheetPr>
  <dimension ref="A1:AL48"/>
  <sheetViews>
    <sheetView showGridLines="0" view="pageBreakPreview" zoomScaleNormal="100" zoomScaleSheetLayoutView="100" workbookViewId="0">
      <selection activeCell="A4" sqref="A4:Y30"/>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27" t="s">
        <v>825</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c r="A2" s="382" t="s">
        <v>69</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ht="15.5" thickBot="1">
      <c r="A3" s="382" t="s">
        <v>581</v>
      </c>
      <c r="B3" s="382"/>
      <c r="C3" s="382"/>
      <c r="D3" s="382"/>
      <c r="E3" s="382"/>
      <c r="F3" s="382"/>
      <c r="G3" s="382"/>
      <c r="H3" s="382"/>
      <c r="I3" s="382"/>
      <c r="J3" s="382"/>
      <c r="K3" s="382"/>
      <c r="L3" s="382"/>
      <c r="M3" s="382"/>
      <c r="N3" s="382"/>
      <c r="O3" s="382"/>
      <c r="P3" s="382"/>
      <c r="Q3" s="382"/>
      <c r="R3" s="382"/>
      <c r="S3" s="382"/>
      <c r="T3" s="382"/>
      <c r="U3" s="382"/>
      <c r="V3" s="382"/>
      <c r="W3" s="382"/>
      <c r="X3" s="382"/>
    </row>
    <row r="4" spans="1:25">
      <c r="A4" s="939" t="s">
        <v>150</v>
      </c>
      <c r="B4" s="940"/>
      <c r="C4" s="940"/>
      <c r="D4" s="940"/>
      <c r="E4" s="940"/>
      <c r="F4" s="940"/>
      <c r="G4" s="940"/>
      <c r="H4" s="940"/>
      <c r="I4" s="940"/>
      <c r="J4" s="940"/>
      <c r="K4" s="940"/>
      <c r="L4" s="940"/>
      <c r="M4" s="940"/>
      <c r="N4" s="940"/>
      <c r="O4" s="940"/>
      <c r="P4" s="940"/>
      <c r="Q4" s="940"/>
      <c r="R4" s="940"/>
      <c r="S4" s="940"/>
      <c r="T4" s="940"/>
      <c r="U4" s="940"/>
      <c r="V4" s="940"/>
      <c r="W4" s="940"/>
      <c r="X4" s="940"/>
      <c r="Y4" s="941"/>
    </row>
    <row r="5" spans="1:25">
      <c r="A5" s="942"/>
      <c r="B5" s="480"/>
      <c r="C5" s="480"/>
      <c r="D5" s="480"/>
      <c r="E5" s="480"/>
      <c r="F5" s="480"/>
      <c r="G5" s="480"/>
      <c r="H5" s="480"/>
      <c r="I5" s="480"/>
      <c r="J5" s="480"/>
      <c r="K5" s="480"/>
      <c r="L5" s="480"/>
      <c r="M5" s="480"/>
      <c r="N5" s="480"/>
      <c r="O5" s="480"/>
      <c r="P5" s="480"/>
      <c r="Q5" s="480"/>
      <c r="R5" s="480"/>
      <c r="S5" s="480"/>
      <c r="T5" s="480"/>
      <c r="U5" s="480"/>
      <c r="V5" s="480"/>
      <c r="W5" s="480"/>
      <c r="X5" s="480"/>
      <c r="Y5" s="943"/>
    </row>
    <row r="6" spans="1:25">
      <c r="A6" s="942"/>
      <c r="B6" s="480"/>
      <c r="C6" s="480"/>
      <c r="D6" s="480"/>
      <c r="E6" s="480"/>
      <c r="F6" s="480"/>
      <c r="G6" s="480"/>
      <c r="H6" s="480"/>
      <c r="I6" s="480"/>
      <c r="J6" s="480"/>
      <c r="K6" s="480"/>
      <c r="L6" s="480"/>
      <c r="M6" s="480"/>
      <c r="N6" s="480"/>
      <c r="O6" s="480"/>
      <c r="P6" s="480"/>
      <c r="Q6" s="480"/>
      <c r="R6" s="480"/>
      <c r="S6" s="480"/>
      <c r="T6" s="480"/>
      <c r="U6" s="480"/>
      <c r="V6" s="480"/>
      <c r="W6" s="480"/>
      <c r="X6" s="480"/>
      <c r="Y6" s="943"/>
    </row>
    <row r="7" spans="1:25">
      <c r="A7" s="942"/>
      <c r="B7" s="480"/>
      <c r="C7" s="480"/>
      <c r="D7" s="480"/>
      <c r="E7" s="480"/>
      <c r="F7" s="480"/>
      <c r="G7" s="480"/>
      <c r="H7" s="480"/>
      <c r="I7" s="480"/>
      <c r="J7" s="480"/>
      <c r="K7" s="480"/>
      <c r="L7" s="480"/>
      <c r="M7" s="480"/>
      <c r="N7" s="480"/>
      <c r="O7" s="480"/>
      <c r="P7" s="480"/>
      <c r="Q7" s="480"/>
      <c r="R7" s="480"/>
      <c r="S7" s="480"/>
      <c r="T7" s="480"/>
      <c r="U7" s="480"/>
      <c r="V7" s="480"/>
      <c r="W7" s="480"/>
      <c r="X7" s="480"/>
      <c r="Y7" s="943"/>
    </row>
    <row r="8" spans="1:25">
      <c r="A8" s="942"/>
      <c r="B8" s="480"/>
      <c r="C8" s="480"/>
      <c r="D8" s="480"/>
      <c r="E8" s="480"/>
      <c r="F8" s="480"/>
      <c r="G8" s="480"/>
      <c r="H8" s="480"/>
      <c r="I8" s="480"/>
      <c r="J8" s="480"/>
      <c r="K8" s="480"/>
      <c r="L8" s="480"/>
      <c r="M8" s="480"/>
      <c r="N8" s="480"/>
      <c r="O8" s="480"/>
      <c r="P8" s="480"/>
      <c r="Q8" s="480"/>
      <c r="R8" s="480"/>
      <c r="S8" s="480"/>
      <c r="T8" s="480"/>
      <c r="U8" s="480"/>
      <c r="V8" s="480"/>
      <c r="W8" s="480"/>
      <c r="X8" s="480"/>
      <c r="Y8" s="943"/>
    </row>
    <row r="9" spans="1:25">
      <c r="A9" s="942"/>
      <c r="B9" s="480"/>
      <c r="C9" s="480"/>
      <c r="D9" s="480"/>
      <c r="E9" s="480"/>
      <c r="F9" s="480"/>
      <c r="G9" s="480"/>
      <c r="H9" s="480"/>
      <c r="I9" s="480"/>
      <c r="J9" s="480"/>
      <c r="K9" s="480"/>
      <c r="L9" s="480"/>
      <c r="M9" s="480"/>
      <c r="N9" s="480"/>
      <c r="O9" s="480"/>
      <c r="P9" s="480"/>
      <c r="Q9" s="480"/>
      <c r="R9" s="480"/>
      <c r="S9" s="480"/>
      <c r="T9" s="480"/>
      <c r="U9" s="480"/>
      <c r="V9" s="480"/>
      <c r="W9" s="480"/>
      <c r="X9" s="480"/>
      <c r="Y9" s="943"/>
    </row>
    <row r="10" spans="1:25">
      <c r="A10" s="942"/>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943"/>
    </row>
    <row r="11" spans="1:25">
      <c r="A11" s="942"/>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943"/>
    </row>
    <row r="12" spans="1:25">
      <c r="A12" s="942"/>
      <c r="B12" s="480"/>
      <c r="C12" s="480"/>
      <c r="D12" s="480"/>
      <c r="E12" s="480"/>
      <c r="F12" s="480"/>
      <c r="G12" s="480"/>
      <c r="H12" s="480"/>
      <c r="I12" s="480"/>
      <c r="J12" s="480"/>
      <c r="K12" s="480"/>
      <c r="L12" s="480"/>
      <c r="M12" s="480"/>
      <c r="N12" s="480"/>
      <c r="O12" s="480"/>
      <c r="P12" s="480"/>
      <c r="Q12" s="480"/>
      <c r="R12" s="480"/>
      <c r="S12" s="480"/>
      <c r="T12" s="480"/>
      <c r="U12" s="480"/>
      <c r="V12" s="480"/>
      <c r="W12" s="480"/>
      <c r="X12" s="480"/>
      <c r="Y12" s="943"/>
    </row>
    <row r="13" spans="1:25">
      <c r="A13" s="942"/>
      <c r="B13" s="480"/>
      <c r="C13" s="480"/>
      <c r="D13" s="480"/>
      <c r="E13" s="480"/>
      <c r="F13" s="480"/>
      <c r="G13" s="480"/>
      <c r="H13" s="480"/>
      <c r="I13" s="480"/>
      <c r="J13" s="480"/>
      <c r="K13" s="480"/>
      <c r="L13" s="480"/>
      <c r="M13" s="480"/>
      <c r="N13" s="480"/>
      <c r="O13" s="480"/>
      <c r="P13" s="480"/>
      <c r="Q13" s="480"/>
      <c r="R13" s="480"/>
      <c r="S13" s="480"/>
      <c r="T13" s="480"/>
      <c r="U13" s="480"/>
      <c r="V13" s="480"/>
      <c r="W13" s="480"/>
      <c r="X13" s="480"/>
      <c r="Y13" s="943"/>
    </row>
    <row r="14" spans="1:25">
      <c r="A14" s="942"/>
      <c r="B14" s="480"/>
      <c r="C14" s="480"/>
      <c r="D14" s="480"/>
      <c r="E14" s="480"/>
      <c r="F14" s="480"/>
      <c r="G14" s="480"/>
      <c r="H14" s="480"/>
      <c r="I14" s="480"/>
      <c r="J14" s="480"/>
      <c r="K14" s="480"/>
      <c r="L14" s="480"/>
      <c r="M14" s="480"/>
      <c r="N14" s="480"/>
      <c r="O14" s="480"/>
      <c r="P14" s="480"/>
      <c r="Q14" s="480"/>
      <c r="R14" s="480"/>
      <c r="S14" s="480"/>
      <c r="T14" s="480"/>
      <c r="U14" s="480"/>
      <c r="V14" s="480"/>
      <c r="W14" s="480"/>
      <c r="X14" s="480"/>
      <c r="Y14" s="943"/>
    </row>
    <row r="15" spans="1:25">
      <c r="A15" s="942"/>
      <c r="B15" s="480"/>
      <c r="C15" s="480"/>
      <c r="D15" s="480"/>
      <c r="E15" s="480"/>
      <c r="F15" s="480"/>
      <c r="G15" s="480"/>
      <c r="H15" s="480"/>
      <c r="I15" s="480"/>
      <c r="J15" s="480"/>
      <c r="K15" s="480"/>
      <c r="L15" s="480"/>
      <c r="M15" s="480"/>
      <c r="N15" s="480"/>
      <c r="O15" s="480"/>
      <c r="P15" s="480"/>
      <c r="Q15" s="480"/>
      <c r="R15" s="480"/>
      <c r="S15" s="480"/>
      <c r="T15" s="480"/>
      <c r="U15" s="480"/>
      <c r="V15" s="480"/>
      <c r="W15" s="480"/>
      <c r="X15" s="480"/>
      <c r="Y15" s="943"/>
    </row>
    <row r="16" spans="1:25">
      <c r="A16" s="942"/>
      <c r="B16" s="480"/>
      <c r="C16" s="480"/>
      <c r="D16" s="480"/>
      <c r="E16" s="480"/>
      <c r="F16" s="480"/>
      <c r="G16" s="480"/>
      <c r="H16" s="480"/>
      <c r="I16" s="480"/>
      <c r="J16" s="480"/>
      <c r="K16" s="480"/>
      <c r="L16" s="480"/>
      <c r="M16" s="480"/>
      <c r="N16" s="480"/>
      <c r="O16" s="480"/>
      <c r="P16" s="480"/>
      <c r="Q16" s="480"/>
      <c r="R16" s="480"/>
      <c r="S16" s="480"/>
      <c r="T16" s="480"/>
      <c r="U16" s="480"/>
      <c r="V16" s="480"/>
      <c r="W16" s="480"/>
      <c r="X16" s="480"/>
      <c r="Y16" s="943"/>
    </row>
    <row r="17" spans="1:38">
      <c r="A17" s="942"/>
      <c r="B17" s="480"/>
      <c r="C17" s="480"/>
      <c r="D17" s="480"/>
      <c r="E17" s="480"/>
      <c r="F17" s="480"/>
      <c r="G17" s="480"/>
      <c r="H17" s="480"/>
      <c r="I17" s="480"/>
      <c r="J17" s="480"/>
      <c r="K17" s="480"/>
      <c r="L17" s="480"/>
      <c r="M17" s="480"/>
      <c r="N17" s="480"/>
      <c r="O17" s="480"/>
      <c r="P17" s="480"/>
      <c r="Q17" s="480"/>
      <c r="R17" s="480"/>
      <c r="S17" s="480"/>
      <c r="T17" s="480"/>
      <c r="U17" s="480"/>
      <c r="V17" s="480"/>
      <c r="W17" s="480"/>
      <c r="X17" s="480"/>
      <c r="Y17" s="943"/>
    </row>
    <row r="18" spans="1:38">
      <c r="A18" s="942"/>
      <c r="B18" s="480"/>
      <c r="C18" s="480"/>
      <c r="D18" s="480"/>
      <c r="E18" s="480"/>
      <c r="F18" s="480"/>
      <c r="G18" s="480"/>
      <c r="H18" s="480"/>
      <c r="I18" s="480"/>
      <c r="J18" s="480"/>
      <c r="K18" s="480"/>
      <c r="L18" s="480"/>
      <c r="M18" s="480"/>
      <c r="N18" s="480"/>
      <c r="O18" s="480"/>
      <c r="P18" s="480"/>
      <c r="Q18" s="480"/>
      <c r="R18" s="480"/>
      <c r="S18" s="480"/>
      <c r="T18" s="480"/>
      <c r="U18" s="480"/>
      <c r="V18" s="480"/>
      <c r="W18" s="480"/>
      <c r="X18" s="480"/>
      <c r="Y18" s="943"/>
    </row>
    <row r="19" spans="1:38">
      <c r="A19" s="942"/>
      <c r="B19" s="480"/>
      <c r="C19" s="480"/>
      <c r="D19" s="480"/>
      <c r="E19" s="480"/>
      <c r="F19" s="480"/>
      <c r="G19" s="480"/>
      <c r="H19" s="480"/>
      <c r="I19" s="480"/>
      <c r="J19" s="480"/>
      <c r="K19" s="480"/>
      <c r="L19" s="480"/>
      <c r="M19" s="480"/>
      <c r="N19" s="480"/>
      <c r="O19" s="480"/>
      <c r="P19" s="480"/>
      <c r="Q19" s="480"/>
      <c r="R19" s="480"/>
      <c r="S19" s="480"/>
      <c r="T19" s="480"/>
      <c r="U19" s="480"/>
      <c r="V19" s="480"/>
      <c r="W19" s="480"/>
      <c r="X19" s="480"/>
      <c r="Y19" s="943"/>
    </row>
    <row r="20" spans="1:38">
      <c r="A20" s="942"/>
      <c r="B20" s="480"/>
      <c r="C20" s="480"/>
      <c r="D20" s="480"/>
      <c r="E20" s="480"/>
      <c r="F20" s="480"/>
      <c r="G20" s="480"/>
      <c r="H20" s="480"/>
      <c r="I20" s="480"/>
      <c r="J20" s="480"/>
      <c r="K20" s="480"/>
      <c r="L20" s="480"/>
      <c r="M20" s="480"/>
      <c r="N20" s="480"/>
      <c r="O20" s="480"/>
      <c r="P20" s="480"/>
      <c r="Q20" s="480"/>
      <c r="R20" s="480"/>
      <c r="S20" s="480"/>
      <c r="T20" s="480"/>
      <c r="U20" s="480"/>
      <c r="V20" s="480"/>
      <c r="W20" s="480"/>
      <c r="X20" s="480"/>
      <c r="Y20" s="943"/>
    </row>
    <row r="21" spans="1:38">
      <c r="A21" s="942"/>
      <c r="B21" s="480"/>
      <c r="C21" s="480"/>
      <c r="D21" s="480"/>
      <c r="E21" s="480"/>
      <c r="F21" s="480"/>
      <c r="G21" s="480"/>
      <c r="H21" s="480"/>
      <c r="I21" s="480"/>
      <c r="J21" s="480"/>
      <c r="K21" s="480"/>
      <c r="L21" s="480"/>
      <c r="M21" s="480"/>
      <c r="N21" s="480"/>
      <c r="O21" s="480"/>
      <c r="P21" s="480"/>
      <c r="Q21" s="480"/>
      <c r="R21" s="480"/>
      <c r="S21" s="480"/>
      <c r="T21" s="480"/>
      <c r="U21" s="480"/>
      <c r="V21" s="480"/>
      <c r="W21" s="480"/>
      <c r="X21" s="480"/>
      <c r="Y21" s="943"/>
    </row>
    <row r="22" spans="1:38">
      <c r="A22" s="942"/>
      <c r="B22" s="480"/>
      <c r="C22" s="480"/>
      <c r="D22" s="480"/>
      <c r="E22" s="480"/>
      <c r="F22" s="480"/>
      <c r="G22" s="480"/>
      <c r="H22" s="480"/>
      <c r="I22" s="480"/>
      <c r="J22" s="480"/>
      <c r="K22" s="480"/>
      <c r="L22" s="480"/>
      <c r="M22" s="480"/>
      <c r="N22" s="480"/>
      <c r="O22" s="480"/>
      <c r="P22" s="480"/>
      <c r="Q22" s="480"/>
      <c r="R22" s="480"/>
      <c r="S22" s="480"/>
      <c r="T22" s="480"/>
      <c r="U22" s="480"/>
      <c r="V22" s="480"/>
      <c r="W22" s="480"/>
      <c r="X22" s="480"/>
      <c r="Y22" s="943"/>
    </row>
    <row r="23" spans="1:38">
      <c r="A23" s="942"/>
      <c r="B23" s="480"/>
      <c r="C23" s="480"/>
      <c r="D23" s="480"/>
      <c r="E23" s="480"/>
      <c r="F23" s="480"/>
      <c r="G23" s="480"/>
      <c r="H23" s="480"/>
      <c r="I23" s="480"/>
      <c r="J23" s="480"/>
      <c r="K23" s="480"/>
      <c r="L23" s="480"/>
      <c r="M23" s="480"/>
      <c r="N23" s="480"/>
      <c r="O23" s="480"/>
      <c r="P23" s="480"/>
      <c r="Q23" s="480"/>
      <c r="R23" s="480"/>
      <c r="S23" s="480"/>
      <c r="T23" s="480"/>
      <c r="U23" s="480"/>
      <c r="V23" s="480"/>
      <c r="W23" s="480"/>
      <c r="X23" s="480"/>
      <c r="Y23" s="943"/>
    </row>
    <row r="24" spans="1:38">
      <c r="A24" s="942"/>
      <c r="B24" s="480"/>
      <c r="C24" s="480"/>
      <c r="D24" s="480"/>
      <c r="E24" s="480"/>
      <c r="F24" s="480"/>
      <c r="G24" s="480"/>
      <c r="H24" s="480"/>
      <c r="I24" s="480"/>
      <c r="J24" s="480"/>
      <c r="K24" s="480"/>
      <c r="L24" s="480"/>
      <c r="M24" s="480"/>
      <c r="N24" s="480"/>
      <c r="O24" s="480"/>
      <c r="P24" s="480"/>
      <c r="Q24" s="480"/>
      <c r="R24" s="480"/>
      <c r="S24" s="480"/>
      <c r="T24" s="480"/>
      <c r="U24" s="480"/>
      <c r="V24" s="480"/>
      <c r="W24" s="480"/>
      <c r="X24" s="480"/>
      <c r="Y24" s="943"/>
    </row>
    <row r="25" spans="1:38">
      <c r="A25" s="942"/>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943"/>
    </row>
    <row r="26" spans="1:38">
      <c r="A26" s="942"/>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943"/>
    </row>
    <row r="27" spans="1:38">
      <c r="A27" s="942"/>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943"/>
    </row>
    <row r="28" spans="1:38" s="17" customFormat="1">
      <c r="A28" s="942"/>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943"/>
      <c r="Z28" s="1"/>
      <c r="AF28" s="1"/>
      <c r="AG28" s="1"/>
      <c r="AH28" s="1"/>
      <c r="AI28" s="1"/>
      <c r="AJ28" s="1"/>
      <c r="AK28" s="1"/>
      <c r="AL28" s="1"/>
    </row>
    <row r="29" spans="1:38" s="17" customFormat="1">
      <c r="A29" s="942"/>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943"/>
      <c r="Z29" s="1"/>
      <c r="AF29" s="1"/>
      <c r="AG29" s="1"/>
      <c r="AH29" s="1"/>
      <c r="AI29" s="1"/>
      <c r="AJ29" s="1"/>
      <c r="AK29" s="1"/>
      <c r="AL29" s="1"/>
    </row>
    <row r="30" spans="1:38" s="17" customFormat="1" ht="15.5" thickBot="1">
      <c r="A30" s="942"/>
      <c r="B30" s="480"/>
      <c r="C30" s="480"/>
      <c r="D30" s="480"/>
      <c r="E30" s="480"/>
      <c r="F30" s="480"/>
      <c r="G30" s="480"/>
      <c r="H30" s="480"/>
      <c r="I30" s="480"/>
      <c r="J30" s="480"/>
      <c r="K30" s="480"/>
      <c r="L30" s="480"/>
      <c r="M30" s="480"/>
      <c r="N30" s="480"/>
      <c r="O30" s="480"/>
      <c r="P30" s="480"/>
      <c r="Q30" s="480"/>
      <c r="R30" s="480"/>
      <c r="S30" s="480"/>
      <c r="T30" s="480"/>
      <c r="U30" s="480"/>
      <c r="V30" s="480"/>
      <c r="W30" s="480"/>
      <c r="X30" s="480"/>
      <c r="Y30" s="943"/>
      <c r="Z30" s="1"/>
      <c r="AF30" s="1"/>
      <c r="AG30" s="1"/>
      <c r="AH30" s="1"/>
      <c r="AI30" s="1"/>
      <c r="AJ30" s="1"/>
      <c r="AK30" s="1"/>
      <c r="AL30" s="1"/>
    </row>
    <row r="31" spans="1:38" s="17" customFormat="1" ht="15.75" customHeight="1">
      <c r="A31" s="944" t="s">
        <v>113</v>
      </c>
      <c r="B31" s="945"/>
      <c r="C31" s="946"/>
      <c r="D31" s="950" t="s">
        <v>957</v>
      </c>
      <c r="E31" s="951"/>
      <c r="F31" s="952" t="s">
        <v>114</v>
      </c>
      <c r="G31" s="953"/>
      <c r="H31" s="953"/>
      <c r="I31" s="954"/>
      <c r="J31" s="950" t="s">
        <v>957</v>
      </c>
      <c r="K31" s="951"/>
      <c r="L31" s="952" t="s">
        <v>116</v>
      </c>
      <c r="M31" s="953"/>
      <c r="N31" s="953"/>
      <c r="O31" s="953"/>
      <c r="P31" s="950" t="s">
        <v>957</v>
      </c>
      <c r="Q31" s="951"/>
      <c r="R31" s="952" t="s">
        <v>115</v>
      </c>
      <c r="S31" s="953"/>
      <c r="T31" s="953"/>
      <c r="U31" s="954"/>
      <c r="V31" s="950" t="s">
        <v>957</v>
      </c>
      <c r="W31" s="951"/>
      <c r="X31" s="952" t="s">
        <v>117</v>
      </c>
      <c r="Y31" s="955"/>
      <c r="Z31" s="1"/>
      <c r="AA31" s="22" t="s">
        <v>173</v>
      </c>
      <c r="AB31" s="20" t="s">
        <v>174</v>
      </c>
      <c r="AC31" s="20" t="str">
        <f>D31</f>
        <v>□</v>
      </c>
      <c r="AF31" s="1"/>
      <c r="AG31" s="1"/>
      <c r="AH31" s="1"/>
      <c r="AI31" s="1"/>
      <c r="AJ31" s="1"/>
      <c r="AK31" s="1"/>
      <c r="AL31" s="1"/>
    </row>
    <row r="32" spans="1:38" s="17" customFormat="1" ht="19.5" customHeight="1" thickBot="1">
      <c r="A32" s="947"/>
      <c r="B32" s="948"/>
      <c r="C32" s="949"/>
      <c r="D32" s="956" t="s">
        <v>118</v>
      </c>
      <c r="E32" s="957"/>
      <c r="F32" s="957"/>
      <c r="G32" s="957"/>
      <c r="H32" s="957"/>
      <c r="I32" s="958"/>
      <c r="J32" s="959"/>
      <c r="K32" s="960"/>
      <c r="L32" s="960"/>
      <c r="M32" s="960"/>
      <c r="N32" s="960"/>
      <c r="O32" s="960"/>
      <c r="P32" s="960"/>
      <c r="Q32" s="960"/>
      <c r="R32" s="960"/>
      <c r="S32" s="960"/>
      <c r="T32" s="960"/>
      <c r="U32" s="960"/>
      <c r="V32" s="960"/>
      <c r="W32" s="960"/>
      <c r="X32" s="960"/>
      <c r="Y32" s="961"/>
      <c r="Z32" s="1"/>
      <c r="AA32" s="26"/>
      <c r="AB32" s="20" t="s">
        <v>175</v>
      </c>
      <c r="AC32" s="20" t="str">
        <f>J31</f>
        <v>□</v>
      </c>
      <c r="AF32" s="1"/>
      <c r="AG32" s="1"/>
      <c r="AH32" s="1"/>
      <c r="AI32" s="1"/>
      <c r="AJ32" s="1"/>
      <c r="AK32" s="1"/>
      <c r="AL32" s="1"/>
    </row>
    <row r="33" spans="1:38" s="17" customFormat="1" ht="8.5" customHeight="1" thickBot="1">
      <c r="A33" s="910"/>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1"/>
      <c r="AA33" s="26"/>
      <c r="AB33" s="20" t="s">
        <v>176</v>
      </c>
      <c r="AC33" s="20" t="str">
        <f>P31</f>
        <v>□</v>
      </c>
      <c r="AF33" s="1"/>
      <c r="AG33" s="1"/>
      <c r="AH33" s="1"/>
      <c r="AI33" s="1"/>
      <c r="AJ33" s="1"/>
      <c r="AK33" s="1"/>
      <c r="AL33" s="1"/>
    </row>
    <row r="34" spans="1:38" s="17" customFormat="1">
      <c r="A34" s="933" t="s">
        <v>1030</v>
      </c>
      <c r="B34" s="934"/>
      <c r="C34" s="934"/>
      <c r="D34" s="934"/>
      <c r="E34" s="934"/>
      <c r="F34" s="934"/>
      <c r="G34" s="934"/>
      <c r="H34" s="934"/>
      <c r="I34" s="934"/>
      <c r="J34" s="934"/>
      <c r="K34" s="934"/>
      <c r="L34" s="934"/>
      <c r="M34" s="934"/>
      <c r="N34" s="934"/>
      <c r="O34" s="934"/>
      <c r="P34" s="934"/>
      <c r="Q34" s="934"/>
      <c r="R34" s="934"/>
      <c r="S34" s="934"/>
      <c r="T34" s="934"/>
      <c r="U34" s="934"/>
      <c r="V34" s="934"/>
      <c r="W34" s="934"/>
      <c r="X34" s="934"/>
      <c r="Y34" s="935"/>
      <c r="Z34" s="1"/>
      <c r="AA34" s="27"/>
      <c r="AB34" s="20" t="s">
        <v>117</v>
      </c>
      <c r="AC34" s="20" t="str">
        <f>V31</f>
        <v>□</v>
      </c>
      <c r="AF34" s="1"/>
      <c r="AG34" s="1"/>
      <c r="AH34" s="1"/>
      <c r="AI34" s="1"/>
      <c r="AJ34" s="1"/>
      <c r="AK34" s="1"/>
      <c r="AL34" s="1"/>
    </row>
    <row r="35" spans="1:38" s="17" customFormat="1">
      <c r="A35" s="936"/>
      <c r="B35" s="937"/>
      <c r="C35" s="937"/>
      <c r="D35" s="937"/>
      <c r="E35" s="937"/>
      <c r="F35" s="937"/>
      <c r="G35" s="937"/>
      <c r="H35" s="937"/>
      <c r="I35" s="937"/>
      <c r="J35" s="937"/>
      <c r="K35" s="937"/>
      <c r="L35" s="937"/>
      <c r="M35" s="937"/>
      <c r="N35" s="937"/>
      <c r="O35" s="937"/>
      <c r="P35" s="937"/>
      <c r="Q35" s="937"/>
      <c r="R35" s="937"/>
      <c r="S35" s="937"/>
      <c r="T35" s="937"/>
      <c r="U35" s="937"/>
      <c r="V35" s="937"/>
      <c r="W35" s="937"/>
      <c r="X35" s="937"/>
      <c r="Y35" s="938"/>
      <c r="Z35" s="1"/>
      <c r="AF35" s="1"/>
      <c r="AG35" s="1"/>
      <c r="AH35" s="1"/>
      <c r="AI35" s="1"/>
      <c r="AJ35" s="1"/>
      <c r="AK35" s="1"/>
      <c r="AL35" s="1"/>
    </row>
    <row r="36" spans="1:38" s="17" customFormat="1">
      <c r="A36" s="911"/>
      <c r="B36" s="912"/>
      <c r="C36" s="912"/>
      <c r="D36" s="912"/>
      <c r="E36" s="912"/>
      <c r="F36" s="912"/>
      <c r="G36" s="912"/>
      <c r="H36" s="912"/>
      <c r="I36" s="912"/>
      <c r="J36" s="912"/>
      <c r="K36" s="912"/>
      <c r="L36" s="912"/>
      <c r="M36" s="912"/>
      <c r="N36" s="912"/>
      <c r="O36" s="912"/>
      <c r="P36" s="912"/>
      <c r="Q36" s="912"/>
      <c r="R36" s="912"/>
      <c r="S36" s="912"/>
      <c r="T36" s="912"/>
      <c r="U36" s="912"/>
      <c r="V36" s="912"/>
      <c r="W36" s="912"/>
      <c r="X36" s="912"/>
      <c r="Y36" s="913"/>
      <c r="Z36" s="1"/>
      <c r="AF36" s="1"/>
      <c r="AG36" s="1"/>
      <c r="AH36" s="1"/>
      <c r="AI36" s="1"/>
      <c r="AJ36" s="1"/>
      <c r="AK36" s="1"/>
      <c r="AL36" s="1"/>
    </row>
    <row r="37" spans="1:38" s="17" customFormat="1">
      <c r="A37" s="911"/>
      <c r="B37" s="912"/>
      <c r="C37" s="912"/>
      <c r="D37" s="912"/>
      <c r="E37" s="912"/>
      <c r="F37" s="912"/>
      <c r="G37" s="912"/>
      <c r="H37" s="912"/>
      <c r="I37" s="912"/>
      <c r="J37" s="912"/>
      <c r="K37" s="912"/>
      <c r="L37" s="912"/>
      <c r="M37" s="912"/>
      <c r="N37" s="912"/>
      <c r="O37" s="912"/>
      <c r="P37" s="912"/>
      <c r="Q37" s="912"/>
      <c r="R37" s="912"/>
      <c r="S37" s="912"/>
      <c r="T37" s="912"/>
      <c r="U37" s="912"/>
      <c r="V37" s="912"/>
      <c r="W37" s="912"/>
      <c r="X37" s="912"/>
      <c r="Y37" s="913"/>
      <c r="Z37" s="1"/>
      <c r="AF37" s="1"/>
      <c r="AG37" s="1"/>
      <c r="AH37" s="1"/>
      <c r="AI37" s="1"/>
      <c r="AJ37" s="1"/>
      <c r="AK37" s="1"/>
      <c r="AL37" s="1"/>
    </row>
    <row r="38" spans="1:38" s="17" customFormat="1">
      <c r="A38" s="911"/>
      <c r="B38" s="912"/>
      <c r="C38" s="912"/>
      <c r="D38" s="912"/>
      <c r="E38" s="912"/>
      <c r="F38" s="912"/>
      <c r="G38" s="912"/>
      <c r="H38" s="912"/>
      <c r="I38" s="912"/>
      <c r="J38" s="912"/>
      <c r="K38" s="912"/>
      <c r="L38" s="912"/>
      <c r="M38" s="912"/>
      <c r="N38" s="912"/>
      <c r="O38" s="912"/>
      <c r="P38" s="912"/>
      <c r="Q38" s="912"/>
      <c r="R38" s="912"/>
      <c r="S38" s="912"/>
      <c r="T38" s="912"/>
      <c r="U38" s="912"/>
      <c r="V38" s="912"/>
      <c r="W38" s="912"/>
      <c r="X38" s="912"/>
      <c r="Y38" s="913"/>
      <c r="Z38" s="1"/>
      <c r="AF38" s="1"/>
      <c r="AG38" s="1"/>
      <c r="AH38" s="1"/>
      <c r="AI38" s="1"/>
      <c r="AJ38" s="1"/>
      <c r="AK38" s="1"/>
      <c r="AL38" s="1"/>
    </row>
    <row r="39" spans="1:38" s="17" customFormat="1">
      <c r="A39" s="911"/>
      <c r="B39" s="912"/>
      <c r="C39" s="912"/>
      <c r="D39" s="912"/>
      <c r="E39" s="912"/>
      <c r="F39" s="912"/>
      <c r="G39" s="912"/>
      <c r="H39" s="912"/>
      <c r="I39" s="912"/>
      <c r="J39" s="912"/>
      <c r="K39" s="912"/>
      <c r="L39" s="912"/>
      <c r="M39" s="912"/>
      <c r="N39" s="912"/>
      <c r="O39" s="912"/>
      <c r="P39" s="912"/>
      <c r="Q39" s="912"/>
      <c r="R39" s="912"/>
      <c r="S39" s="912"/>
      <c r="T39" s="912"/>
      <c r="U39" s="912"/>
      <c r="V39" s="912"/>
      <c r="W39" s="912"/>
      <c r="X39" s="912"/>
      <c r="Y39" s="913"/>
      <c r="Z39" s="1"/>
      <c r="AF39" s="1"/>
      <c r="AG39" s="1"/>
      <c r="AH39" s="1"/>
      <c r="AI39" s="1"/>
      <c r="AJ39" s="1"/>
      <c r="AK39" s="1"/>
      <c r="AL39" s="1"/>
    </row>
    <row r="40" spans="1:38" s="17" customFormat="1">
      <c r="A40" s="911"/>
      <c r="B40" s="912"/>
      <c r="C40" s="912"/>
      <c r="D40" s="912"/>
      <c r="E40" s="912"/>
      <c r="F40" s="912"/>
      <c r="G40" s="912"/>
      <c r="H40" s="912"/>
      <c r="I40" s="912"/>
      <c r="J40" s="912"/>
      <c r="K40" s="912"/>
      <c r="L40" s="912"/>
      <c r="M40" s="912"/>
      <c r="N40" s="912"/>
      <c r="O40" s="912"/>
      <c r="P40" s="912"/>
      <c r="Q40" s="912"/>
      <c r="R40" s="912"/>
      <c r="S40" s="912"/>
      <c r="T40" s="912"/>
      <c r="U40" s="912"/>
      <c r="V40" s="912"/>
      <c r="W40" s="912"/>
      <c r="X40" s="912"/>
      <c r="Y40" s="913"/>
      <c r="Z40" s="1"/>
      <c r="AF40" s="1"/>
      <c r="AG40" s="1"/>
      <c r="AH40" s="1"/>
      <c r="AI40" s="1"/>
      <c r="AJ40" s="1"/>
      <c r="AK40" s="1"/>
      <c r="AL40" s="1"/>
    </row>
    <row r="41" spans="1:38" s="17" customFormat="1" ht="15.5" thickBot="1">
      <c r="A41" s="914"/>
      <c r="B41" s="915"/>
      <c r="C41" s="915"/>
      <c r="D41" s="915"/>
      <c r="E41" s="915"/>
      <c r="F41" s="915"/>
      <c r="G41" s="915"/>
      <c r="H41" s="915"/>
      <c r="I41" s="915"/>
      <c r="J41" s="915"/>
      <c r="K41" s="915"/>
      <c r="L41" s="915"/>
      <c r="M41" s="915"/>
      <c r="N41" s="915"/>
      <c r="O41" s="915"/>
      <c r="P41" s="915"/>
      <c r="Q41" s="915"/>
      <c r="R41" s="915"/>
      <c r="S41" s="915"/>
      <c r="T41" s="915"/>
      <c r="U41" s="915"/>
      <c r="V41" s="915"/>
      <c r="W41" s="915"/>
      <c r="X41" s="915"/>
      <c r="Y41" s="916"/>
      <c r="Z41" s="1"/>
      <c r="AF41" s="1"/>
      <c r="AG41" s="1"/>
      <c r="AH41" s="1"/>
      <c r="AI41" s="1"/>
      <c r="AJ41" s="1"/>
      <c r="AK41" s="1"/>
      <c r="AL41" s="1"/>
    </row>
    <row r="42" spans="1:38" s="17" customFormat="1">
      <c r="A42" s="920" t="s">
        <v>1022</v>
      </c>
      <c r="B42" s="921"/>
      <c r="C42" s="921"/>
      <c r="D42" s="921"/>
      <c r="E42" s="921"/>
      <c r="F42" s="921"/>
      <c r="G42" s="921"/>
      <c r="H42" s="921"/>
      <c r="I42" s="921"/>
      <c r="J42" s="921"/>
      <c r="K42" s="921"/>
      <c r="L42" s="921"/>
      <c r="M42" s="921"/>
      <c r="N42" s="921"/>
      <c r="O42" s="921"/>
      <c r="P42" s="921"/>
      <c r="Q42" s="921"/>
      <c r="R42" s="921"/>
      <c r="S42" s="921"/>
      <c r="T42" s="921"/>
      <c r="U42" s="921"/>
      <c r="V42" s="921"/>
      <c r="W42" s="921"/>
      <c r="X42" s="921"/>
      <c r="Y42" s="922"/>
      <c r="Z42" s="1"/>
      <c r="AF42" s="1"/>
      <c r="AG42" s="1"/>
      <c r="AH42" s="1"/>
      <c r="AI42" s="1"/>
      <c r="AJ42" s="1"/>
      <c r="AK42" s="1"/>
      <c r="AL42" s="1"/>
    </row>
    <row r="43" spans="1:38" s="17" customFormat="1">
      <c r="A43" s="923"/>
      <c r="B43" s="924"/>
      <c r="C43" s="924"/>
      <c r="D43" s="924"/>
      <c r="E43" s="924"/>
      <c r="F43" s="924"/>
      <c r="G43" s="924"/>
      <c r="H43" s="924"/>
      <c r="I43" s="924"/>
      <c r="J43" s="924"/>
      <c r="K43" s="924"/>
      <c r="L43" s="924"/>
      <c r="M43" s="924"/>
      <c r="N43" s="924"/>
      <c r="O43" s="924"/>
      <c r="P43" s="924"/>
      <c r="Q43" s="924"/>
      <c r="R43" s="924"/>
      <c r="S43" s="924"/>
      <c r="T43" s="924"/>
      <c r="U43" s="924"/>
      <c r="V43" s="924"/>
      <c r="W43" s="924"/>
      <c r="X43" s="924"/>
      <c r="Y43" s="925"/>
      <c r="Z43" s="1"/>
      <c r="AF43" s="1"/>
      <c r="AG43" s="1"/>
      <c r="AH43" s="1"/>
      <c r="AI43" s="1"/>
      <c r="AJ43" s="1"/>
      <c r="AK43" s="1"/>
      <c r="AL43" s="1"/>
    </row>
    <row r="44" spans="1:38" s="17" customFormat="1">
      <c r="A44" s="926"/>
      <c r="B44" s="927"/>
      <c r="C44" s="927"/>
      <c r="D44" s="927"/>
      <c r="E44" s="927"/>
      <c r="F44" s="927"/>
      <c r="G44" s="927"/>
      <c r="H44" s="927"/>
      <c r="I44" s="927"/>
      <c r="J44" s="927"/>
      <c r="K44" s="927"/>
      <c r="L44" s="927"/>
      <c r="M44" s="927"/>
      <c r="N44" s="927"/>
      <c r="O44" s="927"/>
      <c r="P44" s="927"/>
      <c r="Q44" s="927"/>
      <c r="R44" s="927"/>
      <c r="S44" s="927"/>
      <c r="T44" s="927"/>
      <c r="U44" s="927"/>
      <c r="V44" s="927"/>
      <c r="W44" s="927"/>
      <c r="X44" s="927"/>
      <c r="Y44" s="928"/>
      <c r="Z44" s="1"/>
      <c r="AF44" s="1"/>
      <c r="AG44" s="1"/>
      <c r="AH44" s="1"/>
      <c r="AI44" s="1"/>
      <c r="AJ44" s="1"/>
      <c r="AK44" s="1"/>
      <c r="AL44" s="1"/>
    </row>
    <row r="45" spans="1:38" s="17" customFormat="1">
      <c r="A45" s="929"/>
      <c r="B45" s="927"/>
      <c r="C45" s="927"/>
      <c r="D45" s="927"/>
      <c r="E45" s="927"/>
      <c r="F45" s="927"/>
      <c r="G45" s="927"/>
      <c r="H45" s="927"/>
      <c r="I45" s="927"/>
      <c r="J45" s="927"/>
      <c r="K45" s="927"/>
      <c r="L45" s="927"/>
      <c r="M45" s="927"/>
      <c r="N45" s="927"/>
      <c r="O45" s="927"/>
      <c r="P45" s="927"/>
      <c r="Q45" s="927"/>
      <c r="R45" s="927"/>
      <c r="S45" s="927"/>
      <c r="T45" s="927"/>
      <c r="U45" s="927"/>
      <c r="V45" s="927"/>
      <c r="W45" s="927"/>
      <c r="X45" s="927"/>
      <c r="Y45" s="928"/>
      <c r="Z45" s="1"/>
      <c r="AF45" s="1"/>
      <c r="AG45" s="1"/>
      <c r="AH45" s="1"/>
      <c r="AI45" s="1"/>
      <c r="AJ45" s="1"/>
      <c r="AK45" s="1"/>
      <c r="AL45" s="1"/>
    </row>
    <row r="46" spans="1:38" s="17" customFormat="1" ht="15.5" thickBot="1">
      <c r="A46" s="930"/>
      <c r="B46" s="931"/>
      <c r="C46" s="931"/>
      <c r="D46" s="931"/>
      <c r="E46" s="931"/>
      <c r="F46" s="931"/>
      <c r="G46" s="931"/>
      <c r="H46" s="931"/>
      <c r="I46" s="931"/>
      <c r="J46" s="931"/>
      <c r="K46" s="931"/>
      <c r="L46" s="931"/>
      <c r="M46" s="931"/>
      <c r="N46" s="931"/>
      <c r="O46" s="931"/>
      <c r="P46" s="931"/>
      <c r="Q46" s="931"/>
      <c r="R46" s="931"/>
      <c r="S46" s="931"/>
      <c r="T46" s="931"/>
      <c r="U46" s="931"/>
      <c r="V46" s="931"/>
      <c r="W46" s="931"/>
      <c r="X46" s="931"/>
      <c r="Y46" s="932"/>
      <c r="Z46" s="1"/>
      <c r="AF46" s="1"/>
      <c r="AG46" s="1"/>
      <c r="AH46" s="1"/>
      <c r="AI46" s="1"/>
      <c r="AJ46" s="1"/>
      <c r="AK46" s="1"/>
      <c r="AL46" s="1"/>
    </row>
    <row r="47" spans="1:38" s="17" customFormat="1" ht="15.5" thickBot="1">
      <c r="A47" s="917" t="s">
        <v>55</v>
      </c>
      <c r="B47" s="918"/>
      <c r="C47" s="918"/>
      <c r="D47" s="918"/>
      <c r="E47" s="918"/>
      <c r="F47" s="918"/>
      <c r="G47" s="918"/>
      <c r="H47" s="918"/>
      <c r="I47" s="918"/>
      <c r="J47" s="918"/>
      <c r="K47" s="918"/>
      <c r="L47" s="918"/>
      <c r="M47" s="918"/>
      <c r="N47" s="918"/>
      <c r="O47" s="918"/>
      <c r="P47" s="918"/>
      <c r="Q47" s="918"/>
      <c r="R47" s="918"/>
      <c r="S47" s="918"/>
      <c r="T47" s="918"/>
      <c r="U47" s="918"/>
      <c r="V47" s="918"/>
      <c r="W47" s="918"/>
      <c r="X47" s="918"/>
      <c r="Y47" s="919"/>
      <c r="Z47" s="1"/>
      <c r="AF47" s="1"/>
      <c r="AG47" s="1"/>
      <c r="AH47" s="1"/>
      <c r="AI47" s="1"/>
      <c r="AJ47" s="1"/>
      <c r="AK47" s="1"/>
      <c r="AL47" s="1"/>
    </row>
    <row r="48" spans="1:38" s="17" customFormat="1">
      <c r="A48" s="909" t="s">
        <v>119</v>
      </c>
      <c r="B48" s="909"/>
      <c r="C48" s="909"/>
      <c r="D48" s="909"/>
      <c r="E48" s="909"/>
      <c r="F48" s="909"/>
      <c r="G48" s="909"/>
      <c r="H48" s="909"/>
      <c r="I48" s="909"/>
      <c r="J48" s="909"/>
      <c r="K48" s="909"/>
      <c r="L48" s="909"/>
      <c r="M48" s="909"/>
      <c r="N48" s="909"/>
      <c r="O48" s="909"/>
      <c r="P48" s="909"/>
      <c r="Q48" s="909"/>
      <c r="R48" s="909"/>
      <c r="S48" s="909"/>
      <c r="T48" s="909"/>
      <c r="U48" s="909"/>
      <c r="V48" s="909"/>
      <c r="W48" s="909"/>
      <c r="X48" s="909"/>
      <c r="Y48" s="909"/>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808B9-E74D-466A-B526-F1938542E309}">
  <sheetPr>
    <tabColor rgb="FF92D050"/>
  </sheetPr>
  <dimension ref="A1:AL48"/>
  <sheetViews>
    <sheetView showGridLines="0" view="pageBreakPreview" zoomScaleNormal="100" zoomScaleSheetLayoutView="100" workbookViewId="0">
      <selection activeCell="A4" sqref="A4:Y30"/>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27" t="s">
        <v>825</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c r="A2" s="382" t="s">
        <v>1056</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ht="15.5" thickBot="1">
      <c r="A3" s="382" t="s">
        <v>581</v>
      </c>
      <c r="B3" s="382"/>
      <c r="C3" s="382"/>
      <c r="D3" s="382"/>
      <c r="E3" s="382"/>
      <c r="F3" s="382"/>
      <c r="G3" s="382"/>
      <c r="H3" s="382"/>
      <c r="I3" s="382"/>
      <c r="J3" s="382"/>
      <c r="K3" s="382"/>
      <c r="L3" s="382"/>
      <c r="M3" s="382"/>
      <c r="N3" s="382"/>
      <c r="O3" s="382"/>
      <c r="P3" s="382"/>
      <c r="Q3" s="382"/>
      <c r="R3" s="382"/>
      <c r="S3" s="382"/>
      <c r="T3" s="382"/>
      <c r="U3" s="382"/>
      <c r="V3" s="382"/>
      <c r="W3" s="382"/>
      <c r="X3" s="382"/>
    </row>
    <row r="4" spans="1:25">
      <c r="A4" s="939" t="s">
        <v>150</v>
      </c>
      <c r="B4" s="940"/>
      <c r="C4" s="940"/>
      <c r="D4" s="940"/>
      <c r="E4" s="940"/>
      <c r="F4" s="940"/>
      <c r="G4" s="940"/>
      <c r="H4" s="940"/>
      <c r="I4" s="940"/>
      <c r="J4" s="940"/>
      <c r="K4" s="940"/>
      <c r="L4" s="940"/>
      <c r="M4" s="940"/>
      <c r="N4" s="940"/>
      <c r="O4" s="940"/>
      <c r="P4" s="940"/>
      <c r="Q4" s="940"/>
      <c r="R4" s="940"/>
      <c r="S4" s="940"/>
      <c r="T4" s="940"/>
      <c r="U4" s="940"/>
      <c r="V4" s="940"/>
      <c r="W4" s="940"/>
      <c r="X4" s="940"/>
      <c r="Y4" s="941"/>
    </row>
    <row r="5" spans="1:25">
      <c r="A5" s="942"/>
      <c r="B5" s="480"/>
      <c r="C5" s="480"/>
      <c r="D5" s="480"/>
      <c r="E5" s="480"/>
      <c r="F5" s="480"/>
      <c r="G5" s="480"/>
      <c r="H5" s="480"/>
      <c r="I5" s="480"/>
      <c r="J5" s="480"/>
      <c r="K5" s="480"/>
      <c r="L5" s="480"/>
      <c r="M5" s="480"/>
      <c r="N5" s="480"/>
      <c r="O5" s="480"/>
      <c r="P5" s="480"/>
      <c r="Q5" s="480"/>
      <c r="R5" s="480"/>
      <c r="S5" s="480"/>
      <c r="T5" s="480"/>
      <c r="U5" s="480"/>
      <c r="V5" s="480"/>
      <c r="W5" s="480"/>
      <c r="X5" s="480"/>
      <c r="Y5" s="943"/>
    </row>
    <row r="6" spans="1:25">
      <c r="A6" s="942"/>
      <c r="B6" s="480"/>
      <c r="C6" s="480"/>
      <c r="D6" s="480"/>
      <c r="E6" s="480"/>
      <c r="F6" s="480"/>
      <c r="G6" s="480"/>
      <c r="H6" s="480"/>
      <c r="I6" s="480"/>
      <c r="J6" s="480"/>
      <c r="K6" s="480"/>
      <c r="L6" s="480"/>
      <c r="M6" s="480"/>
      <c r="N6" s="480"/>
      <c r="O6" s="480"/>
      <c r="P6" s="480"/>
      <c r="Q6" s="480"/>
      <c r="R6" s="480"/>
      <c r="S6" s="480"/>
      <c r="T6" s="480"/>
      <c r="U6" s="480"/>
      <c r="V6" s="480"/>
      <c r="W6" s="480"/>
      <c r="X6" s="480"/>
      <c r="Y6" s="943"/>
    </row>
    <row r="7" spans="1:25">
      <c r="A7" s="942"/>
      <c r="B7" s="480"/>
      <c r="C7" s="480"/>
      <c r="D7" s="480"/>
      <c r="E7" s="480"/>
      <c r="F7" s="480"/>
      <c r="G7" s="480"/>
      <c r="H7" s="480"/>
      <c r="I7" s="480"/>
      <c r="J7" s="480"/>
      <c r="K7" s="480"/>
      <c r="L7" s="480"/>
      <c r="M7" s="480"/>
      <c r="N7" s="480"/>
      <c r="O7" s="480"/>
      <c r="P7" s="480"/>
      <c r="Q7" s="480"/>
      <c r="R7" s="480"/>
      <c r="S7" s="480"/>
      <c r="T7" s="480"/>
      <c r="U7" s="480"/>
      <c r="V7" s="480"/>
      <c r="W7" s="480"/>
      <c r="X7" s="480"/>
      <c r="Y7" s="943"/>
    </row>
    <row r="8" spans="1:25">
      <c r="A8" s="942"/>
      <c r="B8" s="480"/>
      <c r="C8" s="480"/>
      <c r="D8" s="480"/>
      <c r="E8" s="480"/>
      <c r="F8" s="480"/>
      <c r="G8" s="480"/>
      <c r="H8" s="480"/>
      <c r="I8" s="480"/>
      <c r="J8" s="480"/>
      <c r="K8" s="480"/>
      <c r="L8" s="480"/>
      <c r="M8" s="480"/>
      <c r="N8" s="480"/>
      <c r="O8" s="480"/>
      <c r="P8" s="480"/>
      <c r="Q8" s="480"/>
      <c r="R8" s="480"/>
      <c r="S8" s="480"/>
      <c r="T8" s="480"/>
      <c r="U8" s="480"/>
      <c r="V8" s="480"/>
      <c r="W8" s="480"/>
      <c r="X8" s="480"/>
      <c r="Y8" s="943"/>
    </row>
    <row r="9" spans="1:25">
      <c r="A9" s="942"/>
      <c r="B9" s="480"/>
      <c r="C9" s="480"/>
      <c r="D9" s="480"/>
      <c r="E9" s="480"/>
      <c r="F9" s="480"/>
      <c r="G9" s="480"/>
      <c r="H9" s="480"/>
      <c r="I9" s="480"/>
      <c r="J9" s="480"/>
      <c r="K9" s="480"/>
      <c r="L9" s="480"/>
      <c r="M9" s="480"/>
      <c r="N9" s="480"/>
      <c r="O9" s="480"/>
      <c r="P9" s="480"/>
      <c r="Q9" s="480"/>
      <c r="R9" s="480"/>
      <c r="S9" s="480"/>
      <c r="T9" s="480"/>
      <c r="U9" s="480"/>
      <c r="V9" s="480"/>
      <c r="W9" s="480"/>
      <c r="X9" s="480"/>
      <c r="Y9" s="943"/>
    </row>
    <row r="10" spans="1:25">
      <c r="A10" s="942"/>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943"/>
    </row>
    <row r="11" spans="1:25">
      <c r="A11" s="942"/>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943"/>
    </row>
    <row r="12" spans="1:25">
      <c r="A12" s="942"/>
      <c r="B12" s="480"/>
      <c r="C12" s="480"/>
      <c r="D12" s="480"/>
      <c r="E12" s="480"/>
      <c r="F12" s="480"/>
      <c r="G12" s="480"/>
      <c r="H12" s="480"/>
      <c r="I12" s="480"/>
      <c r="J12" s="480"/>
      <c r="K12" s="480"/>
      <c r="L12" s="480"/>
      <c r="M12" s="480"/>
      <c r="N12" s="480"/>
      <c r="O12" s="480"/>
      <c r="P12" s="480"/>
      <c r="Q12" s="480"/>
      <c r="R12" s="480"/>
      <c r="S12" s="480"/>
      <c r="T12" s="480"/>
      <c r="U12" s="480"/>
      <c r="V12" s="480"/>
      <c r="W12" s="480"/>
      <c r="X12" s="480"/>
      <c r="Y12" s="943"/>
    </row>
    <row r="13" spans="1:25">
      <c r="A13" s="942"/>
      <c r="B13" s="480"/>
      <c r="C13" s="480"/>
      <c r="D13" s="480"/>
      <c r="E13" s="480"/>
      <c r="F13" s="480"/>
      <c r="G13" s="480"/>
      <c r="H13" s="480"/>
      <c r="I13" s="480"/>
      <c r="J13" s="480"/>
      <c r="K13" s="480"/>
      <c r="L13" s="480"/>
      <c r="M13" s="480"/>
      <c r="N13" s="480"/>
      <c r="O13" s="480"/>
      <c r="P13" s="480"/>
      <c r="Q13" s="480"/>
      <c r="R13" s="480"/>
      <c r="S13" s="480"/>
      <c r="T13" s="480"/>
      <c r="U13" s="480"/>
      <c r="V13" s="480"/>
      <c r="W13" s="480"/>
      <c r="X13" s="480"/>
      <c r="Y13" s="943"/>
    </row>
    <row r="14" spans="1:25">
      <c r="A14" s="942"/>
      <c r="B14" s="480"/>
      <c r="C14" s="480"/>
      <c r="D14" s="480"/>
      <c r="E14" s="480"/>
      <c r="F14" s="480"/>
      <c r="G14" s="480"/>
      <c r="H14" s="480"/>
      <c r="I14" s="480"/>
      <c r="J14" s="480"/>
      <c r="K14" s="480"/>
      <c r="L14" s="480"/>
      <c r="M14" s="480"/>
      <c r="N14" s="480"/>
      <c r="O14" s="480"/>
      <c r="P14" s="480"/>
      <c r="Q14" s="480"/>
      <c r="R14" s="480"/>
      <c r="S14" s="480"/>
      <c r="T14" s="480"/>
      <c r="U14" s="480"/>
      <c r="V14" s="480"/>
      <c r="W14" s="480"/>
      <c r="X14" s="480"/>
      <c r="Y14" s="943"/>
    </row>
    <row r="15" spans="1:25">
      <c r="A15" s="942"/>
      <c r="B15" s="480"/>
      <c r="C15" s="480"/>
      <c r="D15" s="480"/>
      <c r="E15" s="480"/>
      <c r="F15" s="480"/>
      <c r="G15" s="480"/>
      <c r="H15" s="480"/>
      <c r="I15" s="480"/>
      <c r="J15" s="480"/>
      <c r="K15" s="480"/>
      <c r="L15" s="480"/>
      <c r="M15" s="480"/>
      <c r="N15" s="480"/>
      <c r="O15" s="480"/>
      <c r="P15" s="480"/>
      <c r="Q15" s="480"/>
      <c r="R15" s="480"/>
      <c r="S15" s="480"/>
      <c r="T15" s="480"/>
      <c r="U15" s="480"/>
      <c r="V15" s="480"/>
      <c r="W15" s="480"/>
      <c r="X15" s="480"/>
      <c r="Y15" s="943"/>
    </row>
    <row r="16" spans="1:25">
      <c r="A16" s="942"/>
      <c r="B16" s="480"/>
      <c r="C16" s="480"/>
      <c r="D16" s="480"/>
      <c r="E16" s="480"/>
      <c r="F16" s="480"/>
      <c r="G16" s="480"/>
      <c r="H16" s="480"/>
      <c r="I16" s="480"/>
      <c r="J16" s="480"/>
      <c r="K16" s="480"/>
      <c r="L16" s="480"/>
      <c r="M16" s="480"/>
      <c r="N16" s="480"/>
      <c r="O16" s="480"/>
      <c r="P16" s="480"/>
      <c r="Q16" s="480"/>
      <c r="R16" s="480"/>
      <c r="S16" s="480"/>
      <c r="T16" s="480"/>
      <c r="U16" s="480"/>
      <c r="V16" s="480"/>
      <c r="W16" s="480"/>
      <c r="X16" s="480"/>
      <c r="Y16" s="943"/>
    </row>
    <row r="17" spans="1:38">
      <c r="A17" s="942"/>
      <c r="B17" s="480"/>
      <c r="C17" s="480"/>
      <c r="D17" s="480"/>
      <c r="E17" s="480"/>
      <c r="F17" s="480"/>
      <c r="G17" s="480"/>
      <c r="H17" s="480"/>
      <c r="I17" s="480"/>
      <c r="J17" s="480"/>
      <c r="K17" s="480"/>
      <c r="L17" s="480"/>
      <c r="M17" s="480"/>
      <c r="N17" s="480"/>
      <c r="O17" s="480"/>
      <c r="P17" s="480"/>
      <c r="Q17" s="480"/>
      <c r="R17" s="480"/>
      <c r="S17" s="480"/>
      <c r="T17" s="480"/>
      <c r="U17" s="480"/>
      <c r="V17" s="480"/>
      <c r="W17" s="480"/>
      <c r="X17" s="480"/>
      <c r="Y17" s="943"/>
    </row>
    <row r="18" spans="1:38">
      <c r="A18" s="942"/>
      <c r="B18" s="480"/>
      <c r="C18" s="480"/>
      <c r="D18" s="480"/>
      <c r="E18" s="480"/>
      <c r="F18" s="480"/>
      <c r="G18" s="480"/>
      <c r="H18" s="480"/>
      <c r="I18" s="480"/>
      <c r="J18" s="480"/>
      <c r="K18" s="480"/>
      <c r="L18" s="480"/>
      <c r="M18" s="480"/>
      <c r="N18" s="480"/>
      <c r="O18" s="480"/>
      <c r="P18" s="480"/>
      <c r="Q18" s="480"/>
      <c r="R18" s="480"/>
      <c r="S18" s="480"/>
      <c r="T18" s="480"/>
      <c r="U18" s="480"/>
      <c r="V18" s="480"/>
      <c r="W18" s="480"/>
      <c r="X18" s="480"/>
      <c r="Y18" s="943"/>
    </row>
    <row r="19" spans="1:38">
      <c r="A19" s="942"/>
      <c r="B19" s="480"/>
      <c r="C19" s="480"/>
      <c r="D19" s="480"/>
      <c r="E19" s="480"/>
      <c r="F19" s="480"/>
      <c r="G19" s="480"/>
      <c r="H19" s="480"/>
      <c r="I19" s="480"/>
      <c r="J19" s="480"/>
      <c r="K19" s="480"/>
      <c r="L19" s="480"/>
      <c r="M19" s="480"/>
      <c r="N19" s="480"/>
      <c r="O19" s="480"/>
      <c r="P19" s="480"/>
      <c r="Q19" s="480"/>
      <c r="R19" s="480"/>
      <c r="S19" s="480"/>
      <c r="T19" s="480"/>
      <c r="U19" s="480"/>
      <c r="V19" s="480"/>
      <c r="W19" s="480"/>
      <c r="X19" s="480"/>
      <c r="Y19" s="943"/>
    </row>
    <row r="20" spans="1:38">
      <c r="A20" s="942"/>
      <c r="B20" s="480"/>
      <c r="C20" s="480"/>
      <c r="D20" s="480"/>
      <c r="E20" s="480"/>
      <c r="F20" s="480"/>
      <c r="G20" s="480"/>
      <c r="H20" s="480"/>
      <c r="I20" s="480"/>
      <c r="J20" s="480"/>
      <c r="K20" s="480"/>
      <c r="L20" s="480"/>
      <c r="M20" s="480"/>
      <c r="N20" s="480"/>
      <c r="O20" s="480"/>
      <c r="P20" s="480"/>
      <c r="Q20" s="480"/>
      <c r="R20" s="480"/>
      <c r="S20" s="480"/>
      <c r="T20" s="480"/>
      <c r="U20" s="480"/>
      <c r="V20" s="480"/>
      <c r="W20" s="480"/>
      <c r="X20" s="480"/>
      <c r="Y20" s="943"/>
    </row>
    <row r="21" spans="1:38">
      <c r="A21" s="942"/>
      <c r="B21" s="480"/>
      <c r="C21" s="480"/>
      <c r="D21" s="480"/>
      <c r="E21" s="480"/>
      <c r="F21" s="480"/>
      <c r="G21" s="480"/>
      <c r="H21" s="480"/>
      <c r="I21" s="480"/>
      <c r="J21" s="480"/>
      <c r="K21" s="480"/>
      <c r="L21" s="480"/>
      <c r="M21" s="480"/>
      <c r="N21" s="480"/>
      <c r="O21" s="480"/>
      <c r="P21" s="480"/>
      <c r="Q21" s="480"/>
      <c r="R21" s="480"/>
      <c r="S21" s="480"/>
      <c r="T21" s="480"/>
      <c r="U21" s="480"/>
      <c r="V21" s="480"/>
      <c r="W21" s="480"/>
      <c r="X21" s="480"/>
      <c r="Y21" s="943"/>
    </row>
    <row r="22" spans="1:38">
      <c r="A22" s="942"/>
      <c r="B22" s="480"/>
      <c r="C22" s="480"/>
      <c r="D22" s="480"/>
      <c r="E22" s="480"/>
      <c r="F22" s="480"/>
      <c r="G22" s="480"/>
      <c r="H22" s="480"/>
      <c r="I22" s="480"/>
      <c r="J22" s="480"/>
      <c r="K22" s="480"/>
      <c r="L22" s="480"/>
      <c r="M22" s="480"/>
      <c r="N22" s="480"/>
      <c r="O22" s="480"/>
      <c r="P22" s="480"/>
      <c r="Q22" s="480"/>
      <c r="R22" s="480"/>
      <c r="S22" s="480"/>
      <c r="T22" s="480"/>
      <c r="U22" s="480"/>
      <c r="V22" s="480"/>
      <c r="W22" s="480"/>
      <c r="X22" s="480"/>
      <c r="Y22" s="943"/>
    </row>
    <row r="23" spans="1:38">
      <c r="A23" s="942"/>
      <c r="B23" s="480"/>
      <c r="C23" s="480"/>
      <c r="D23" s="480"/>
      <c r="E23" s="480"/>
      <c r="F23" s="480"/>
      <c r="G23" s="480"/>
      <c r="H23" s="480"/>
      <c r="I23" s="480"/>
      <c r="J23" s="480"/>
      <c r="K23" s="480"/>
      <c r="L23" s="480"/>
      <c r="M23" s="480"/>
      <c r="N23" s="480"/>
      <c r="O23" s="480"/>
      <c r="P23" s="480"/>
      <c r="Q23" s="480"/>
      <c r="R23" s="480"/>
      <c r="S23" s="480"/>
      <c r="T23" s="480"/>
      <c r="U23" s="480"/>
      <c r="V23" s="480"/>
      <c r="W23" s="480"/>
      <c r="X23" s="480"/>
      <c r="Y23" s="943"/>
    </row>
    <row r="24" spans="1:38">
      <c r="A24" s="942"/>
      <c r="B24" s="480"/>
      <c r="C24" s="480"/>
      <c r="D24" s="480"/>
      <c r="E24" s="480"/>
      <c r="F24" s="480"/>
      <c r="G24" s="480"/>
      <c r="H24" s="480"/>
      <c r="I24" s="480"/>
      <c r="J24" s="480"/>
      <c r="K24" s="480"/>
      <c r="L24" s="480"/>
      <c r="M24" s="480"/>
      <c r="N24" s="480"/>
      <c r="O24" s="480"/>
      <c r="P24" s="480"/>
      <c r="Q24" s="480"/>
      <c r="R24" s="480"/>
      <c r="S24" s="480"/>
      <c r="T24" s="480"/>
      <c r="U24" s="480"/>
      <c r="V24" s="480"/>
      <c r="W24" s="480"/>
      <c r="X24" s="480"/>
      <c r="Y24" s="943"/>
    </row>
    <row r="25" spans="1:38">
      <c r="A25" s="942"/>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943"/>
    </row>
    <row r="26" spans="1:38">
      <c r="A26" s="942"/>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943"/>
    </row>
    <row r="27" spans="1:38">
      <c r="A27" s="942"/>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943"/>
    </row>
    <row r="28" spans="1:38" s="17" customFormat="1">
      <c r="A28" s="942"/>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943"/>
      <c r="Z28" s="1"/>
      <c r="AF28" s="1"/>
      <c r="AG28" s="1"/>
      <c r="AH28" s="1"/>
      <c r="AI28" s="1"/>
      <c r="AJ28" s="1"/>
      <c r="AK28" s="1"/>
      <c r="AL28" s="1"/>
    </row>
    <row r="29" spans="1:38" s="17" customFormat="1">
      <c r="A29" s="942"/>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943"/>
      <c r="Z29" s="1"/>
      <c r="AF29" s="1"/>
      <c r="AG29" s="1"/>
      <c r="AH29" s="1"/>
      <c r="AI29" s="1"/>
      <c r="AJ29" s="1"/>
      <c r="AK29" s="1"/>
      <c r="AL29" s="1"/>
    </row>
    <row r="30" spans="1:38" s="17" customFormat="1" ht="15.5" thickBot="1">
      <c r="A30" s="942"/>
      <c r="B30" s="480"/>
      <c r="C30" s="480"/>
      <c r="D30" s="480"/>
      <c r="E30" s="480"/>
      <c r="F30" s="480"/>
      <c r="G30" s="480"/>
      <c r="H30" s="480"/>
      <c r="I30" s="480"/>
      <c r="J30" s="480"/>
      <c r="K30" s="480"/>
      <c r="L30" s="480"/>
      <c r="M30" s="480"/>
      <c r="N30" s="480"/>
      <c r="O30" s="480"/>
      <c r="P30" s="480"/>
      <c r="Q30" s="480"/>
      <c r="R30" s="480"/>
      <c r="S30" s="480"/>
      <c r="T30" s="480"/>
      <c r="U30" s="480"/>
      <c r="V30" s="480"/>
      <c r="W30" s="480"/>
      <c r="X30" s="480"/>
      <c r="Y30" s="943"/>
      <c r="Z30" s="1"/>
      <c r="AF30" s="1"/>
      <c r="AG30" s="1"/>
      <c r="AH30" s="1"/>
      <c r="AI30" s="1"/>
      <c r="AJ30" s="1"/>
      <c r="AK30" s="1"/>
      <c r="AL30" s="1"/>
    </row>
    <row r="31" spans="1:38" s="17" customFormat="1" ht="15.75" customHeight="1">
      <c r="A31" s="944" t="s">
        <v>113</v>
      </c>
      <c r="B31" s="945"/>
      <c r="C31" s="946"/>
      <c r="D31" s="950" t="s">
        <v>957</v>
      </c>
      <c r="E31" s="951"/>
      <c r="F31" s="952" t="s">
        <v>114</v>
      </c>
      <c r="G31" s="953"/>
      <c r="H31" s="953"/>
      <c r="I31" s="954"/>
      <c r="J31" s="950" t="s">
        <v>957</v>
      </c>
      <c r="K31" s="951"/>
      <c r="L31" s="952" t="s">
        <v>116</v>
      </c>
      <c r="M31" s="953"/>
      <c r="N31" s="953"/>
      <c r="O31" s="953"/>
      <c r="P31" s="950" t="s">
        <v>957</v>
      </c>
      <c r="Q31" s="951"/>
      <c r="R31" s="952" t="s">
        <v>115</v>
      </c>
      <c r="S31" s="953"/>
      <c r="T31" s="953"/>
      <c r="U31" s="954"/>
      <c r="V31" s="950" t="s">
        <v>957</v>
      </c>
      <c r="W31" s="951"/>
      <c r="X31" s="952" t="s">
        <v>117</v>
      </c>
      <c r="Y31" s="955"/>
      <c r="Z31" s="1"/>
      <c r="AA31" s="22" t="s">
        <v>173</v>
      </c>
      <c r="AB31" s="20" t="s">
        <v>174</v>
      </c>
      <c r="AC31" s="20" t="str">
        <f>D31</f>
        <v>□</v>
      </c>
      <c r="AF31" s="1"/>
      <c r="AG31" s="1"/>
      <c r="AH31" s="1"/>
      <c r="AI31" s="1"/>
      <c r="AJ31" s="1"/>
      <c r="AK31" s="1"/>
      <c r="AL31" s="1"/>
    </row>
    <row r="32" spans="1:38" s="17" customFormat="1" ht="19.5" customHeight="1" thickBot="1">
      <c r="A32" s="947"/>
      <c r="B32" s="948"/>
      <c r="C32" s="949"/>
      <c r="D32" s="956" t="s">
        <v>118</v>
      </c>
      <c r="E32" s="957"/>
      <c r="F32" s="957"/>
      <c r="G32" s="957"/>
      <c r="H32" s="957"/>
      <c r="I32" s="958"/>
      <c r="J32" s="959"/>
      <c r="K32" s="960"/>
      <c r="L32" s="960"/>
      <c r="M32" s="960"/>
      <c r="N32" s="960"/>
      <c r="O32" s="960"/>
      <c r="P32" s="960"/>
      <c r="Q32" s="960"/>
      <c r="R32" s="960"/>
      <c r="S32" s="960"/>
      <c r="T32" s="960"/>
      <c r="U32" s="960"/>
      <c r="V32" s="960"/>
      <c r="W32" s="960"/>
      <c r="X32" s="960"/>
      <c r="Y32" s="961"/>
      <c r="Z32" s="1"/>
      <c r="AA32" s="26"/>
      <c r="AB32" s="20" t="s">
        <v>175</v>
      </c>
      <c r="AC32" s="20" t="str">
        <f>J31</f>
        <v>□</v>
      </c>
      <c r="AF32" s="1"/>
      <c r="AG32" s="1"/>
      <c r="AH32" s="1"/>
      <c r="AI32" s="1"/>
      <c r="AJ32" s="1"/>
      <c r="AK32" s="1"/>
      <c r="AL32" s="1"/>
    </row>
    <row r="33" spans="1:38" s="17" customFormat="1" ht="8.5" customHeight="1" thickBot="1">
      <c r="A33" s="910"/>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1"/>
      <c r="AA33" s="26"/>
      <c r="AB33" s="20" t="s">
        <v>176</v>
      </c>
      <c r="AC33" s="20" t="str">
        <f>P31</f>
        <v>□</v>
      </c>
      <c r="AF33" s="1"/>
      <c r="AG33" s="1"/>
      <c r="AH33" s="1"/>
      <c r="AI33" s="1"/>
      <c r="AJ33" s="1"/>
      <c r="AK33" s="1"/>
      <c r="AL33" s="1"/>
    </row>
    <row r="34" spans="1:38" s="17" customFormat="1">
      <c r="A34" s="933" t="s">
        <v>1030</v>
      </c>
      <c r="B34" s="934"/>
      <c r="C34" s="934"/>
      <c r="D34" s="934"/>
      <c r="E34" s="934"/>
      <c r="F34" s="934"/>
      <c r="G34" s="934"/>
      <c r="H34" s="934"/>
      <c r="I34" s="934"/>
      <c r="J34" s="934"/>
      <c r="K34" s="934"/>
      <c r="L34" s="934"/>
      <c r="M34" s="934"/>
      <c r="N34" s="934"/>
      <c r="O34" s="934"/>
      <c r="P34" s="934"/>
      <c r="Q34" s="934"/>
      <c r="R34" s="934"/>
      <c r="S34" s="934"/>
      <c r="T34" s="934"/>
      <c r="U34" s="934"/>
      <c r="V34" s="934"/>
      <c r="W34" s="934"/>
      <c r="X34" s="934"/>
      <c r="Y34" s="935"/>
      <c r="Z34" s="1"/>
      <c r="AA34" s="27"/>
      <c r="AB34" s="20" t="s">
        <v>117</v>
      </c>
      <c r="AC34" s="20" t="str">
        <f>V31</f>
        <v>□</v>
      </c>
      <c r="AF34" s="1"/>
      <c r="AG34" s="1"/>
      <c r="AH34" s="1"/>
      <c r="AI34" s="1"/>
      <c r="AJ34" s="1"/>
      <c r="AK34" s="1"/>
      <c r="AL34" s="1"/>
    </row>
    <row r="35" spans="1:38" s="17" customFormat="1">
      <c r="A35" s="936"/>
      <c r="B35" s="937"/>
      <c r="C35" s="937"/>
      <c r="D35" s="937"/>
      <c r="E35" s="937"/>
      <c r="F35" s="937"/>
      <c r="G35" s="937"/>
      <c r="H35" s="937"/>
      <c r="I35" s="937"/>
      <c r="J35" s="937"/>
      <c r="K35" s="937"/>
      <c r="L35" s="937"/>
      <c r="M35" s="937"/>
      <c r="N35" s="937"/>
      <c r="O35" s="937"/>
      <c r="P35" s="937"/>
      <c r="Q35" s="937"/>
      <c r="R35" s="937"/>
      <c r="S35" s="937"/>
      <c r="T35" s="937"/>
      <c r="U35" s="937"/>
      <c r="V35" s="937"/>
      <c r="W35" s="937"/>
      <c r="X35" s="937"/>
      <c r="Y35" s="938"/>
      <c r="Z35" s="1"/>
      <c r="AF35" s="1"/>
      <c r="AG35" s="1"/>
      <c r="AH35" s="1"/>
      <c r="AI35" s="1"/>
      <c r="AJ35" s="1"/>
      <c r="AK35" s="1"/>
      <c r="AL35" s="1"/>
    </row>
    <row r="36" spans="1:38" s="17" customFormat="1">
      <c r="A36" s="911"/>
      <c r="B36" s="912"/>
      <c r="C36" s="912"/>
      <c r="D36" s="912"/>
      <c r="E36" s="912"/>
      <c r="F36" s="912"/>
      <c r="G36" s="912"/>
      <c r="H36" s="912"/>
      <c r="I36" s="912"/>
      <c r="J36" s="912"/>
      <c r="K36" s="912"/>
      <c r="L36" s="912"/>
      <c r="M36" s="912"/>
      <c r="N36" s="912"/>
      <c r="O36" s="912"/>
      <c r="P36" s="912"/>
      <c r="Q36" s="912"/>
      <c r="R36" s="912"/>
      <c r="S36" s="912"/>
      <c r="T36" s="912"/>
      <c r="U36" s="912"/>
      <c r="V36" s="912"/>
      <c r="W36" s="912"/>
      <c r="X36" s="912"/>
      <c r="Y36" s="913"/>
      <c r="Z36" s="1"/>
      <c r="AF36" s="1"/>
      <c r="AG36" s="1"/>
      <c r="AH36" s="1"/>
      <c r="AI36" s="1"/>
      <c r="AJ36" s="1"/>
      <c r="AK36" s="1"/>
      <c r="AL36" s="1"/>
    </row>
    <row r="37" spans="1:38" s="17" customFormat="1">
      <c r="A37" s="911"/>
      <c r="B37" s="912"/>
      <c r="C37" s="912"/>
      <c r="D37" s="912"/>
      <c r="E37" s="912"/>
      <c r="F37" s="912"/>
      <c r="G37" s="912"/>
      <c r="H37" s="912"/>
      <c r="I37" s="912"/>
      <c r="J37" s="912"/>
      <c r="K37" s="912"/>
      <c r="L37" s="912"/>
      <c r="M37" s="912"/>
      <c r="N37" s="912"/>
      <c r="O37" s="912"/>
      <c r="P37" s="912"/>
      <c r="Q37" s="912"/>
      <c r="R37" s="912"/>
      <c r="S37" s="912"/>
      <c r="T37" s="912"/>
      <c r="U37" s="912"/>
      <c r="V37" s="912"/>
      <c r="W37" s="912"/>
      <c r="X37" s="912"/>
      <c r="Y37" s="913"/>
      <c r="Z37" s="1"/>
      <c r="AF37" s="1"/>
      <c r="AG37" s="1"/>
      <c r="AH37" s="1"/>
      <c r="AI37" s="1"/>
      <c r="AJ37" s="1"/>
      <c r="AK37" s="1"/>
      <c r="AL37" s="1"/>
    </row>
    <row r="38" spans="1:38" s="17" customFormat="1">
      <c r="A38" s="911"/>
      <c r="B38" s="912"/>
      <c r="C38" s="912"/>
      <c r="D38" s="912"/>
      <c r="E38" s="912"/>
      <c r="F38" s="912"/>
      <c r="G38" s="912"/>
      <c r="H38" s="912"/>
      <c r="I38" s="912"/>
      <c r="J38" s="912"/>
      <c r="K38" s="912"/>
      <c r="L38" s="912"/>
      <c r="M38" s="912"/>
      <c r="N38" s="912"/>
      <c r="O38" s="912"/>
      <c r="P38" s="912"/>
      <c r="Q38" s="912"/>
      <c r="R38" s="912"/>
      <c r="S38" s="912"/>
      <c r="T38" s="912"/>
      <c r="U38" s="912"/>
      <c r="V38" s="912"/>
      <c r="W38" s="912"/>
      <c r="X38" s="912"/>
      <c r="Y38" s="913"/>
      <c r="Z38" s="1"/>
      <c r="AF38" s="1"/>
      <c r="AG38" s="1"/>
      <c r="AH38" s="1"/>
      <c r="AI38" s="1"/>
      <c r="AJ38" s="1"/>
      <c r="AK38" s="1"/>
      <c r="AL38" s="1"/>
    </row>
    <row r="39" spans="1:38" s="17" customFormat="1">
      <c r="A39" s="911"/>
      <c r="B39" s="912"/>
      <c r="C39" s="912"/>
      <c r="D39" s="912"/>
      <c r="E39" s="912"/>
      <c r="F39" s="912"/>
      <c r="G39" s="912"/>
      <c r="H39" s="912"/>
      <c r="I39" s="912"/>
      <c r="J39" s="912"/>
      <c r="K39" s="912"/>
      <c r="L39" s="912"/>
      <c r="M39" s="912"/>
      <c r="N39" s="912"/>
      <c r="O39" s="912"/>
      <c r="P39" s="912"/>
      <c r="Q39" s="912"/>
      <c r="R39" s="912"/>
      <c r="S39" s="912"/>
      <c r="T39" s="912"/>
      <c r="U39" s="912"/>
      <c r="V39" s="912"/>
      <c r="W39" s="912"/>
      <c r="X39" s="912"/>
      <c r="Y39" s="913"/>
      <c r="Z39" s="1"/>
      <c r="AF39" s="1"/>
      <c r="AG39" s="1"/>
      <c r="AH39" s="1"/>
      <c r="AI39" s="1"/>
      <c r="AJ39" s="1"/>
      <c r="AK39" s="1"/>
      <c r="AL39" s="1"/>
    </row>
    <row r="40" spans="1:38" s="17" customFormat="1">
      <c r="A40" s="911"/>
      <c r="B40" s="912"/>
      <c r="C40" s="912"/>
      <c r="D40" s="912"/>
      <c r="E40" s="912"/>
      <c r="F40" s="912"/>
      <c r="G40" s="912"/>
      <c r="H40" s="912"/>
      <c r="I40" s="912"/>
      <c r="J40" s="912"/>
      <c r="K40" s="912"/>
      <c r="L40" s="912"/>
      <c r="M40" s="912"/>
      <c r="N40" s="912"/>
      <c r="O40" s="912"/>
      <c r="P40" s="912"/>
      <c r="Q40" s="912"/>
      <c r="R40" s="912"/>
      <c r="S40" s="912"/>
      <c r="T40" s="912"/>
      <c r="U40" s="912"/>
      <c r="V40" s="912"/>
      <c r="W40" s="912"/>
      <c r="X40" s="912"/>
      <c r="Y40" s="913"/>
      <c r="Z40" s="1"/>
      <c r="AF40" s="1"/>
      <c r="AG40" s="1"/>
      <c r="AH40" s="1"/>
      <c r="AI40" s="1"/>
      <c r="AJ40" s="1"/>
      <c r="AK40" s="1"/>
      <c r="AL40" s="1"/>
    </row>
    <row r="41" spans="1:38" s="17" customFormat="1" ht="15.5" thickBot="1">
      <c r="A41" s="914"/>
      <c r="B41" s="915"/>
      <c r="C41" s="915"/>
      <c r="D41" s="915"/>
      <c r="E41" s="915"/>
      <c r="F41" s="915"/>
      <c r="G41" s="915"/>
      <c r="H41" s="915"/>
      <c r="I41" s="915"/>
      <c r="J41" s="915"/>
      <c r="K41" s="915"/>
      <c r="L41" s="915"/>
      <c r="M41" s="915"/>
      <c r="N41" s="915"/>
      <c r="O41" s="915"/>
      <c r="P41" s="915"/>
      <c r="Q41" s="915"/>
      <c r="R41" s="915"/>
      <c r="S41" s="915"/>
      <c r="T41" s="915"/>
      <c r="U41" s="915"/>
      <c r="V41" s="915"/>
      <c r="W41" s="915"/>
      <c r="X41" s="915"/>
      <c r="Y41" s="916"/>
      <c r="Z41" s="1"/>
      <c r="AF41" s="1"/>
      <c r="AG41" s="1"/>
      <c r="AH41" s="1"/>
      <c r="AI41" s="1"/>
      <c r="AJ41" s="1"/>
      <c r="AK41" s="1"/>
      <c r="AL41" s="1"/>
    </row>
    <row r="42" spans="1:38" s="17" customFormat="1">
      <c r="A42" s="920" t="s">
        <v>1022</v>
      </c>
      <c r="B42" s="921"/>
      <c r="C42" s="921"/>
      <c r="D42" s="921"/>
      <c r="E42" s="921"/>
      <c r="F42" s="921"/>
      <c r="G42" s="921"/>
      <c r="H42" s="921"/>
      <c r="I42" s="921"/>
      <c r="J42" s="921"/>
      <c r="K42" s="921"/>
      <c r="L42" s="921"/>
      <c r="M42" s="921"/>
      <c r="N42" s="921"/>
      <c r="O42" s="921"/>
      <c r="P42" s="921"/>
      <c r="Q42" s="921"/>
      <c r="R42" s="921"/>
      <c r="S42" s="921"/>
      <c r="T42" s="921"/>
      <c r="U42" s="921"/>
      <c r="V42" s="921"/>
      <c r="W42" s="921"/>
      <c r="X42" s="921"/>
      <c r="Y42" s="922"/>
      <c r="Z42" s="1"/>
      <c r="AF42" s="1"/>
      <c r="AG42" s="1"/>
      <c r="AH42" s="1"/>
      <c r="AI42" s="1"/>
      <c r="AJ42" s="1"/>
      <c r="AK42" s="1"/>
      <c r="AL42" s="1"/>
    </row>
    <row r="43" spans="1:38" s="17" customFormat="1">
      <c r="A43" s="923"/>
      <c r="B43" s="924"/>
      <c r="C43" s="924"/>
      <c r="D43" s="924"/>
      <c r="E43" s="924"/>
      <c r="F43" s="924"/>
      <c r="G43" s="924"/>
      <c r="H43" s="924"/>
      <c r="I43" s="924"/>
      <c r="J43" s="924"/>
      <c r="K43" s="924"/>
      <c r="L43" s="924"/>
      <c r="M43" s="924"/>
      <c r="N43" s="924"/>
      <c r="O43" s="924"/>
      <c r="P43" s="924"/>
      <c r="Q43" s="924"/>
      <c r="R43" s="924"/>
      <c r="S43" s="924"/>
      <c r="T43" s="924"/>
      <c r="U43" s="924"/>
      <c r="V43" s="924"/>
      <c r="W43" s="924"/>
      <c r="X43" s="924"/>
      <c r="Y43" s="925"/>
      <c r="Z43" s="1"/>
      <c r="AF43" s="1"/>
      <c r="AG43" s="1"/>
      <c r="AH43" s="1"/>
      <c r="AI43" s="1"/>
      <c r="AJ43" s="1"/>
      <c r="AK43" s="1"/>
      <c r="AL43" s="1"/>
    </row>
    <row r="44" spans="1:38" s="17" customFormat="1">
      <c r="A44" s="926"/>
      <c r="B44" s="927"/>
      <c r="C44" s="927"/>
      <c r="D44" s="927"/>
      <c r="E44" s="927"/>
      <c r="F44" s="927"/>
      <c r="G44" s="927"/>
      <c r="H44" s="927"/>
      <c r="I44" s="927"/>
      <c r="J44" s="927"/>
      <c r="K44" s="927"/>
      <c r="L44" s="927"/>
      <c r="M44" s="927"/>
      <c r="N44" s="927"/>
      <c r="O44" s="927"/>
      <c r="P44" s="927"/>
      <c r="Q44" s="927"/>
      <c r="R44" s="927"/>
      <c r="S44" s="927"/>
      <c r="T44" s="927"/>
      <c r="U44" s="927"/>
      <c r="V44" s="927"/>
      <c r="W44" s="927"/>
      <c r="X44" s="927"/>
      <c r="Y44" s="928"/>
      <c r="Z44" s="1"/>
      <c r="AF44" s="1"/>
      <c r="AG44" s="1"/>
      <c r="AH44" s="1"/>
      <c r="AI44" s="1"/>
      <c r="AJ44" s="1"/>
      <c r="AK44" s="1"/>
      <c r="AL44" s="1"/>
    </row>
    <row r="45" spans="1:38" s="17" customFormat="1">
      <c r="A45" s="929"/>
      <c r="B45" s="927"/>
      <c r="C45" s="927"/>
      <c r="D45" s="927"/>
      <c r="E45" s="927"/>
      <c r="F45" s="927"/>
      <c r="G45" s="927"/>
      <c r="H45" s="927"/>
      <c r="I45" s="927"/>
      <c r="J45" s="927"/>
      <c r="K45" s="927"/>
      <c r="L45" s="927"/>
      <c r="M45" s="927"/>
      <c r="N45" s="927"/>
      <c r="O45" s="927"/>
      <c r="P45" s="927"/>
      <c r="Q45" s="927"/>
      <c r="R45" s="927"/>
      <c r="S45" s="927"/>
      <c r="T45" s="927"/>
      <c r="U45" s="927"/>
      <c r="V45" s="927"/>
      <c r="W45" s="927"/>
      <c r="X45" s="927"/>
      <c r="Y45" s="928"/>
      <c r="Z45" s="1"/>
      <c r="AF45" s="1"/>
      <c r="AG45" s="1"/>
      <c r="AH45" s="1"/>
      <c r="AI45" s="1"/>
      <c r="AJ45" s="1"/>
      <c r="AK45" s="1"/>
      <c r="AL45" s="1"/>
    </row>
    <row r="46" spans="1:38" s="17" customFormat="1" ht="15.5" thickBot="1">
      <c r="A46" s="930"/>
      <c r="B46" s="931"/>
      <c r="C46" s="931"/>
      <c r="D46" s="931"/>
      <c r="E46" s="931"/>
      <c r="F46" s="931"/>
      <c r="G46" s="931"/>
      <c r="H46" s="931"/>
      <c r="I46" s="931"/>
      <c r="J46" s="931"/>
      <c r="K46" s="931"/>
      <c r="L46" s="931"/>
      <c r="M46" s="931"/>
      <c r="N46" s="931"/>
      <c r="O46" s="931"/>
      <c r="P46" s="931"/>
      <c r="Q46" s="931"/>
      <c r="R46" s="931"/>
      <c r="S46" s="931"/>
      <c r="T46" s="931"/>
      <c r="U46" s="931"/>
      <c r="V46" s="931"/>
      <c r="W46" s="931"/>
      <c r="X46" s="931"/>
      <c r="Y46" s="932"/>
      <c r="Z46" s="1"/>
      <c r="AF46" s="1"/>
      <c r="AG46" s="1"/>
      <c r="AH46" s="1"/>
      <c r="AI46" s="1"/>
      <c r="AJ46" s="1"/>
      <c r="AK46" s="1"/>
      <c r="AL46" s="1"/>
    </row>
    <row r="47" spans="1:38" s="17" customFormat="1" ht="15.5" thickBot="1">
      <c r="A47" s="917" t="s">
        <v>55</v>
      </c>
      <c r="B47" s="918"/>
      <c r="C47" s="918"/>
      <c r="D47" s="918"/>
      <c r="E47" s="918"/>
      <c r="F47" s="918"/>
      <c r="G47" s="918"/>
      <c r="H47" s="918"/>
      <c r="I47" s="918"/>
      <c r="J47" s="918"/>
      <c r="K47" s="918"/>
      <c r="L47" s="918"/>
      <c r="M47" s="918"/>
      <c r="N47" s="918"/>
      <c r="O47" s="918"/>
      <c r="P47" s="918"/>
      <c r="Q47" s="918"/>
      <c r="R47" s="918"/>
      <c r="S47" s="918"/>
      <c r="T47" s="918"/>
      <c r="U47" s="918"/>
      <c r="V47" s="918"/>
      <c r="W47" s="918"/>
      <c r="X47" s="918"/>
      <c r="Y47" s="919"/>
      <c r="Z47" s="1"/>
      <c r="AF47" s="1"/>
      <c r="AG47" s="1"/>
      <c r="AH47" s="1"/>
      <c r="AI47" s="1"/>
      <c r="AJ47" s="1"/>
      <c r="AK47" s="1"/>
      <c r="AL47" s="1"/>
    </row>
    <row r="48" spans="1:38" s="17" customFormat="1">
      <c r="A48" s="909" t="s">
        <v>119</v>
      </c>
      <c r="B48" s="909"/>
      <c r="C48" s="909"/>
      <c r="D48" s="909"/>
      <c r="E48" s="909"/>
      <c r="F48" s="909"/>
      <c r="G48" s="909"/>
      <c r="H48" s="909"/>
      <c r="I48" s="909"/>
      <c r="J48" s="909"/>
      <c r="K48" s="909"/>
      <c r="L48" s="909"/>
      <c r="M48" s="909"/>
      <c r="N48" s="909"/>
      <c r="O48" s="909"/>
      <c r="P48" s="909"/>
      <c r="Q48" s="909"/>
      <c r="R48" s="909"/>
      <c r="S48" s="909"/>
      <c r="T48" s="909"/>
      <c r="U48" s="909"/>
      <c r="V48" s="909"/>
      <c r="W48" s="909"/>
      <c r="X48" s="909"/>
      <c r="Y48" s="909"/>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5"/>
  <dataValidations count="1">
    <dataValidation type="list" allowBlank="1" showInputMessage="1" showErrorMessage="1" sqref="D31:E31 J31:K31 P31:Q31 V31:W31" xr:uid="{D3BD4003-4873-4DF3-B024-A2C98C0FD925}">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sheetPr>
  <dimension ref="A1:AC189"/>
  <sheetViews>
    <sheetView showGridLines="0" view="pageBreakPreview" zoomScaleNormal="100" zoomScaleSheetLayoutView="100" workbookViewId="0">
      <selection activeCell="A4" sqref="A4:Y31"/>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27" t="s">
        <v>825</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ht="16.5" customHeight="1">
      <c r="A2" s="407" t="s">
        <v>583</v>
      </c>
      <c r="B2" s="407"/>
      <c r="C2" s="407"/>
      <c r="D2" s="407"/>
      <c r="E2" s="407"/>
      <c r="F2" s="407"/>
      <c r="G2" s="407"/>
      <c r="H2" s="407"/>
      <c r="I2" s="407"/>
      <c r="J2" s="407"/>
      <c r="K2" s="407"/>
      <c r="L2" s="407"/>
      <c r="M2" s="407"/>
      <c r="N2" s="407"/>
      <c r="O2" s="407"/>
      <c r="P2" s="407"/>
      <c r="Q2" s="407"/>
      <c r="R2" s="407"/>
      <c r="S2" s="407"/>
      <c r="T2" s="407"/>
      <c r="U2" s="407"/>
      <c r="V2" s="407"/>
      <c r="W2" s="407"/>
      <c r="X2" s="407"/>
      <c r="Y2" s="407"/>
    </row>
    <row r="3" spans="1:25" ht="15.5" thickBot="1">
      <c r="A3" s="382" t="s">
        <v>120</v>
      </c>
      <c r="B3" s="382"/>
      <c r="C3" s="382"/>
      <c r="D3" s="382"/>
      <c r="E3" s="382"/>
      <c r="F3" s="382"/>
      <c r="G3" s="382"/>
      <c r="H3" s="382"/>
      <c r="I3" s="382"/>
      <c r="J3" s="382"/>
      <c r="K3" s="382"/>
      <c r="L3" s="382"/>
      <c r="M3" s="382"/>
      <c r="N3" s="382"/>
      <c r="O3" s="382"/>
      <c r="P3" s="382"/>
      <c r="Q3" s="382"/>
      <c r="R3" s="382"/>
      <c r="S3" s="382"/>
      <c r="T3" s="382"/>
      <c r="U3" s="382"/>
      <c r="V3" s="382"/>
      <c r="W3" s="382"/>
      <c r="X3" s="382"/>
    </row>
    <row r="4" spans="1:25">
      <c r="A4" s="965" t="s">
        <v>112</v>
      </c>
      <c r="B4" s="940"/>
      <c r="C4" s="940"/>
      <c r="D4" s="940"/>
      <c r="E4" s="940"/>
      <c r="F4" s="940"/>
      <c r="G4" s="940"/>
      <c r="H4" s="940"/>
      <c r="I4" s="940"/>
      <c r="J4" s="940"/>
      <c r="K4" s="940"/>
      <c r="L4" s="940"/>
      <c r="M4" s="940"/>
      <c r="N4" s="940"/>
      <c r="O4" s="940"/>
      <c r="P4" s="940"/>
      <c r="Q4" s="940"/>
      <c r="R4" s="940"/>
      <c r="S4" s="940"/>
      <c r="T4" s="940"/>
      <c r="U4" s="940"/>
      <c r="V4" s="940"/>
      <c r="W4" s="940"/>
      <c r="X4" s="940"/>
      <c r="Y4" s="941"/>
    </row>
    <row r="5" spans="1:25">
      <c r="A5" s="942"/>
      <c r="B5" s="480"/>
      <c r="C5" s="480"/>
      <c r="D5" s="480"/>
      <c r="E5" s="480"/>
      <c r="F5" s="480"/>
      <c r="G5" s="480"/>
      <c r="H5" s="480"/>
      <c r="I5" s="480"/>
      <c r="J5" s="480"/>
      <c r="K5" s="480"/>
      <c r="L5" s="480"/>
      <c r="M5" s="480"/>
      <c r="N5" s="480"/>
      <c r="O5" s="480"/>
      <c r="P5" s="480"/>
      <c r="Q5" s="480"/>
      <c r="R5" s="480"/>
      <c r="S5" s="480"/>
      <c r="T5" s="480"/>
      <c r="U5" s="480"/>
      <c r="V5" s="480"/>
      <c r="W5" s="480"/>
      <c r="X5" s="480"/>
      <c r="Y5" s="943"/>
    </row>
    <row r="6" spans="1:25">
      <c r="A6" s="942"/>
      <c r="B6" s="480"/>
      <c r="C6" s="480"/>
      <c r="D6" s="480"/>
      <c r="E6" s="480"/>
      <c r="F6" s="480"/>
      <c r="G6" s="480"/>
      <c r="H6" s="480"/>
      <c r="I6" s="480"/>
      <c r="J6" s="480"/>
      <c r="K6" s="480"/>
      <c r="L6" s="480"/>
      <c r="M6" s="480"/>
      <c r="N6" s="480"/>
      <c r="O6" s="480"/>
      <c r="P6" s="480"/>
      <c r="Q6" s="480"/>
      <c r="R6" s="480"/>
      <c r="S6" s="480"/>
      <c r="T6" s="480"/>
      <c r="U6" s="480"/>
      <c r="V6" s="480"/>
      <c r="W6" s="480"/>
      <c r="X6" s="480"/>
      <c r="Y6" s="943"/>
    </row>
    <row r="7" spans="1:25">
      <c r="A7" s="942"/>
      <c r="B7" s="480"/>
      <c r="C7" s="480"/>
      <c r="D7" s="480"/>
      <c r="E7" s="480"/>
      <c r="F7" s="480"/>
      <c r="G7" s="480"/>
      <c r="H7" s="480"/>
      <c r="I7" s="480"/>
      <c r="J7" s="480"/>
      <c r="K7" s="480"/>
      <c r="L7" s="480"/>
      <c r="M7" s="480"/>
      <c r="N7" s="480"/>
      <c r="O7" s="480"/>
      <c r="P7" s="480"/>
      <c r="Q7" s="480"/>
      <c r="R7" s="480"/>
      <c r="S7" s="480"/>
      <c r="T7" s="480"/>
      <c r="U7" s="480"/>
      <c r="V7" s="480"/>
      <c r="W7" s="480"/>
      <c r="X7" s="480"/>
      <c r="Y7" s="943"/>
    </row>
    <row r="8" spans="1:25">
      <c r="A8" s="942"/>
      <c r="B8" s="480"/>
      <c r="C8" s="480"/>
      <c r="D8" s="480"/>
      <c r="E8" s="480"/>
      <c r="F8" s="480"/>
      <c r="G8" s="480"/>
      <c r="H8" s="480"/>
      <c r="I8" s="480"/>
      <c r="J8" s="480"/>
      <c r="K8" s="480"/>
      <c r="L8" s="480"/>
      <c r="M8" s="480"/>
      <c r="N8" s="480"/>
      <c r="O8" s="480"/>
      <c r="P8" s="480"/>
      <c r="Q8" s="480"/>
      <c r="R8" s="480"/>
      <c r="S8" s="480"/>
      <c r="T8" s="480"/>
      <c r="U8" s="480"/>
      <c r="V8" s="480"/>
      <c r="W8" s="480"/>
      <c r="X8" s="480"/>
      <c r="Y8" s="943"/>
    </row>
    <row r="9" spans="1:25">
      <c r="A9" s="942"/>
      <c r="B9" s="480"/>
      <c r="C9" s="480"/>
      <c r="D9" s="480"/>
      <c r="E9" s="480"/>
      <c r="F9" s="480"/>
      <c r="G9" s="480"/>
      <c r="H9" s="480"/>
      <c r="I9" s="480"/>
      <c r="J9" s="480"/>
      <c r="K9" s="480"/>
      <c r="L9" s="480"/>
      <c r="M9" s="480"/>
      <c r="N9" s="480"/>
      <c r="O9" s="480"/>
      <c r="P9" s="480"/>
      <c r="Q9" s="480"/>
      <c r="R9" s="480"/>
      <c r="S9" s="480"/>
      <c r="T9" s="480"/>
      <c r="U9" s="480"/>
      <c r="V9" s="480"/>
      <c r="W9" s="480"/>
      <c r="X9" s="480"/>
      <c r="Y9" s="943"/>
    </row>
    <row r="10" spans="1:25">
      <c r="A10" s="942"/>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943"/>
    </row>
    <row r="11" spans="1:25">
      <c r="A11" s="942"/>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943"/>
    </row>
    <row r="12" spans="1:25">
      <c r="A12" s="942"/>
      <c r="B12" s="480"/>
      <c r="C12" s="480"/>
      <c r="D12" s="480"/>
      <c r="E12" s="480"/>
      <c r="F12" s="480"/>
      <c r="G12" s="480"/>
      <c r="H12" s="480"/>
      <c r="I12" s="480"/>
      <c r="J12" s="480"/>
      <c r="K12" s="480"/>
      <c r="L12" s="480"/>
      <c r="M12" s="480"/>
      <c r="N12" s="480"/>
      <c r="O12" s="480"/>
      <c r="P12" s="480"/>
      <c r="Q12" s="480"/>
      <c r="R12" s="480"/>
      <c r="S12" s="480"/>
      <c r="T12" s="480"/>
      <c r="U12" s="480"/>
      <c r="V12" s="480"/>
      <c r="W12" s="480"/>
      <c r="X12" s="480"/>
      <c r="Y12" s="943"/>
    </row>
    <row r="13" spans="1:25">
      <c r="A13" s="942"/>
      <c r="B13" s="480"/>
      <c r="C13" s="480"/>
      <c r="D13" s="480"/>
      <c r="E13" s="480"/>
      <c r="F13" s="480"/>
      <c r="G13" s="480"/>
      <c r="H13" s="480"/>
      <c r="I13" s="480"/>
      <c r="J13" s="480"/>
      <c r="K13" s="480"/>
      <c r="L13" s="480"/>
      <c r="M13" s="480"/>
      <c r="N13" s="480"/>
      <c r="O13" s="480"/>
      <c r="P13" s="480"/>
      <c r="Q13" s="480"/>
      <c r="R13" s="480"/>
      <c r="S13" s="480"/>
      <c r="T13" s="480"/>
      <c r="U13" s="480"/>
      <c r="V13" s="480"/>
      <c r="W13" s="480"/>
      <c r="X13" s="480"/>
      <c r="Y13" s="943"/>
    </row>
    <row r="14" spans="1:25">
      <c r="A14" s="942"/>
      <c r="B14" s="480"/>
      <c r="C14" s="480"/>
      <c r="D14" s="480"/>
      <c r="E14" s="480"/>
      <c r="F14" s="480"/>
      <c r="G14" s="480"/>
      <c r="H14" s="480"/>
      <c r="I14" s="480"/>
      <c r="J14" s="480"/>
      <c r="K14" s="480"/>
      <c r="L14" s="480"/>
      <c r="M14" s="480"/>
      <c r="N14" s="480"/>
      <c r="O14" s="480"/>
      <c r="P14" s="480"/>
      <c r="Q14" s="480"/>
      <c r="R14" s="480"/>
      <c r="S14" s="480"/>
      <c r="T14" s="480"/>
      <c r="U14" s="480"/>
      <c r="V14" s="480"/>
      <c r="W14" s="480"/>
      <c r="X14" s="480"/>
      <c r="Y14" s="943"/>
    </row>
    <row r="15" spans="1:25">
      <c r="A15" s="942"/>
      <c r="B15" s="480"/>
      <c r="C15" s="480"/>
      <c r="D15" s="480"/>
      <c r="E15" s="480"/>
      <c r="F15" s="480"/>
      <c r="G15" s="480"/>
      <c r="H15" s="480"/>
      <c r="I15" s="480"/>
      <c r="J15" s="480"/>
      <c r="K15" s="480"/>
      <c r="L15" s="480"/>
      <c r="M15" s="480"/>
      <c r="N15" s="480"/>
      <c r="O15" s="480"/>
      <c r="P15" s="480"/>
      <c r="Q15" s="480"/>
      <c r="R15" s="480"/>
      <c r="S15" s="480"/>
      <c r="T15" s="480"/>
      <c r="U15" s="480"/>
      <c r="V15" s="480"/>
      <c r="W15" s="480"/>
      <c r="X15" s="480"/>
      <c r="Y15" s="943"/>
    </row>
    <row r="16" spans="1:25">
      <c r="A16" s="942"/>
      <c r="B16" s="480"/>
      <c r="C16" s="480"/>
      <c r="D16" s="480"/>
      <c r="E16" s="480"/>
      <c r="F16" s="480"/>
      <c r="G16" s="480"/>
      <c r="H16" s="480"/>
      <c r="I16" s="480"/>
      <c r="J16" s="480"/>
      <c r="K16" s="480"/>
      <c r="L16" s="480"/>
      <c r="M16" s="480"/>
      <c r="N16" s="480"/>
      <c r="O16" s="480"/>
      <c r="P16" s="480"/>
      <c r="Q16" s="480"/>
      <c r="R16" s="480"/>
      <c r="S16" s="480"/>
      <c r="T16" s="480"/>
      <c r="U16" s="480"/>
      <c r="V16" s="480"/>
      <c r="W16" s="480"/>
      <c r="X16" s="480"/>
      <c r="Y16" s="943"/>
    </row>
    <row r="17" spans="1:29">
      <c r="A17" s="942"/>
      <c r="B17" s="480"/>
      <c r="C17" s="480"/>
      <c r="D17" s="480"/>
      <c r="E17" s="480"/>
      <c r="F17" s="480"/>
      <c r="G17" s="480"/>
      <c r="H17" s="480"/>
      <c r="I17" s="480"/>
      <c r="J17" s="480"/>
      <c r="K17" s="480"/>
      <c r="L17" s="480"/>
      <c r="M17" s="480"/>
      <c r="N17" s="480"/>
      <c r="O17" s="480"/>
      <c r="P17" s="480"/>
      <c r="Q17" s="480"/>
      <c r="R17" s="480"/>
      <c r="S17" s="480"/>
      <c r="T17" s="480"/>
      <c r="U17" s="480"/>
      <c r="V17" s="480"/>
      <c r="W17" s="480"/>
      <c r="X17" s="480"/>
      <c r="Y17" s="943"/>
    </row>
    <row r="18" spans="1:29">
      <c r="A18" s="942"/>
      <c r="B18" s="480"/>
      <c r="C18" s="480"/>
      <c r="D18" s="480"/>
      <c r="E18" s="480"/>
      <c r="F18" s="480"/>
      <c r="G18" s="480"/>
      <c r="H18" s="480"/>
      <c r="I18" s="480"/>
      <c r="J18" s="480"/>
      <c r="K18" s="480"/>
      <c r="L18" s="480"/>
      <c r="M18" s="480"/>
      <c r="N18" s="480"/>
      <c r="O18" s="480"/>
      <c r="P18" s="480"/>
      <c r="Q18" s="480"/>
      <c r="R18" s="480"/>
      <c r="S18" s="480"/>
      <c r="T18" s="480"/>
      <c r="U18" s="480"/>
      <c r="V18" s="480"/>
      <c r="W18" s="480"/>
      <c r="X18" s="480"/>
      <c r="Y18" s="943"/>
    </row>
    <row r="19" spans="1:29">
      <c r="A19" s="942"/>
      <c r="B19" s="480"/>
      <c r="C19" s="480"/>
      <c r="D19" s="480"/>
      <c r="E19" s="480"/>
      <c r="F19" s="480"/>
      <c r="G19" s="480"/>
      <c r="H19" s="480"/>
      <c r="I19" s="480"/>
      <c r="J19" s="480"/>
      <c r="K19" s="480"/>
      <c r="L19" s="480"/>
      <c r="M19" s="480"/>
      <c r="N19" s="480"/>
      <c r="O19" s="480"/>
      <c r="P19" s="480"/>
      <c r="Q19" s="480"/>
      <c r="R19" s="480"/>
      <c r="S19" s="480"/>
      <c r="T19" s="480"/>
      <c r="U19" s="480"/>
      <c r="V19" s="480"/>
      <c r="W19" s="480"/>
      <c r="X19" s="480"/>
      <c r="Y19" s="943"/>
    </row>
    <row r="20" spans="1:29">
      <c r="A20" s="942"/>
      <c r="B20" s="480"/>
      <c r="C20" s="480"/>
      <c r="D20" s="480"/>
      <c r="E20" s="480"/>
      <c r="F20" s="480"/>
      <c r="G20" s="480"/>
      <c r="H20" s="480"/>
      <c r="I20" s="480"/>
      <c r="J20" s="480"/>
      <c r="K20" s="480"/>
      <c r="L20" s="480"/>
      <c r="M20" s="480"/>
      <c r="N20" s="480"/>
      <c r="O20" s="480"/>
      <c r="P20" s="480"/>
      <c r="Q20" s="480"/>
      <c r="R20" s="480"/>
      <c r="S20" s="480"/>
      <c r="T20" s="480"/>
      <c r="U20" s="480"/>
      <c r="V20" s="480"/>
      <c r="W20" s="480"/>
      <c r="X20" s="480"/>
      <c r="Y20" s="943"/>
    </row>
    <row r="21" spans="1:29">
      <c r="A21" s="942"/>
      <c r="B21" s="480"/>
      <c r="C21" s="480"/>
      <c r="D21" s="480"/>
      <c r="E21" s="480"/>
      <c r="F21" s="480"/>
      <c r="G21" s="480"/>
      <c r="H21" s="480"/>
      <c r="I21" s="480"/>
      <c r="J21" s="480"/>
      <c r="K21" s="480"/>
      <c r="L21" s="480"/>
      <c r="M21" s="480"/>
      <c r="N21" s="480"/>
      <c r="O21" s="480"/>
      <c r="P21" s="480"/>
      <c r="Q21" s="480"/>
      <c r="R21" s="480"/>
      <c r="S21" s="480"/>
      <c r="T21" s="480"/>
      <c r="U21" s="480"/>
      <c r="V21" s="480"/>
      <c r="W21" s="480"/>
      <c r="X21" s="480"/>
      <c r="Y21" s="943"/>
    </row>
    <row r="22" spans="1:29">
      <c r="A22" s="942"/>
      <c r="B22" s="480"/>
      <c r="C22" s="480"/>
      <c r="D22" s="480"/>
      <c r="E22" s="480"/>
      <c r="F22" s="480"/>
      <c r="G22" s="480"/>
      <c r="H22" s="480"/>
      <c r="I22" s="480"/>
      <c r="J22" s="480"/>
      <c r="K22" s="480"/>
      <c r="L22" s="480"/>
      <c r="M22" s="480"/>
      <c r="N22" s="480"/>
      <c r="O22" s="480"/>
      <c r="P22" s="480"/>
      <c r="Q22" s="480"/>
      <c r="R22" s="480"/>
      <c r="S22" s="480"/>
      <c r="T22" s="480"/>
      <c r="U22" s="480"/>
      <c r="V22" s="480"/>
      <c r="W22" s="480"/>
      <c r="X22" s="480"/>
      <c r="Y22" s="943"/>
    </row>
    <row r="23" spans="1:29">
      <c r="A23" s="942"/>
      <c r="B23" s="480"/>
      <c r="C23" s="480"/>
      <c r="D23" s="480"/>
      <c r="E23" s="480"/>
      <c r="F23" s="480"/>
      <c r="G23" s="480"/>
      <c r="H23" s="480"/>
      <c r="I23" s="480"/>
      <c r="J23" s="480"/>
      <c r="K23" s="480"/>
      <c r="L23" s="480"/>
      <c r="M23" s="480"/>
      <c r="N23" s="480"/>
      <c r="O23" s="480"/>
      <c r="P23" s="480"/>
      <c r="Q23" s="480"/>
      <c r="R23" s="480"/>
      <c r="S23" s="480"/>
      <c r="T23" s="480"/>
      <c r="U23" s="480"/>
      <c r="V23" s="480"/>
      <c r="W23" s="480"/>
      <c r="X23" s="480"/>
      <c r="Y23" s="943"/>
    </row>
    <row r="24" spans="1:29">
      <c r="A24" s="942"/>
      <c r="B24" s="480"/>
      <c r="C24" s="480"/>
      <c r="D24" s="480"/>
      <c r="E24" s="480"/>
      <c r="F24" s="480"/>
      <c r="G24" s="480"/>
      <c r="H24" s="480"/>
      <c r="I24" s="480"/>
      <c r="J24" s="480"/>
      <c r="K24" s="480"/>
      <c r="L24" s="480"/>
      <c r="M24" s="480"/>
      <c r="N24" s="480"/>
      <c r="O24" s="480"/>
      <c r="P24" s="480"/>
      <c r="Q24" s="480"/>
      <c r="R24" s="480"/>
      <c r="S24" s="480"/>
      <c r="T24" s="480"/>
      <c r="U24" s="480"/>
      <c r="V24" s="480"/>
      <c r="W24" s="480"/>
      <c r="X24" s="480"/>
      <c r="Y24" s="943"/>
    </row>
    <row r="25" spans="1:29">
      <c r="A25" s="942"/>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943"/>
    </row>
    <row r="26" spans="1:29">
      <c r="A26" s="942"/>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943"/>
    </row>
    <row r="27" spans="1:29">
      <c r="A27" s="942"/>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943"/>
    </row>
    <row r="28" spans="1:29">
      <c r="A28" s="942"/>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943"/>
    </row>
    <row r="29" spans="1:29">
      <c r="A29" s="942"/>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943"/>
    </row>
    <row r="30" spans="1:29">
      <c r="A30" s="942"/>
      <c r="B30" s="480"/>
      <c r="C30" s="480"/>
      <c r="D30" s="480"/>
      <c r="E30" s="480"/>
      <c r="F30" s="480"/>
      <c r="G30" s="480"/>
      <c r="H30" s="480"/>
      <c r="I30" s="480"/>
      <c r="J30" s="480"/>
      <c r="K30" s="480"/>
      <c r="L30" s="480"/>
      <c r="M30" s="480"/>
      <c r="N30" s="480"/>
      <c r="O30" s="480"/>
      <c r="P30" s="480"/>
      <c r="Q30" s="480"/>
      <c r="R30" s="480"/>
      <c r="S30" s="480"/>
      <c r="T30" s="480"/>
      <c r="U30" s="480"/>
      <c r="V30" s="480"/>
      <c r="W30" s="480"/>
      <c r="X30" s="480"/>
      <c r="Y30" s="943"/>
    </row>
    <row r="31" spans="1:29" ht="15.5" thickBot="1">
      <c r="A31" s="966"/>
      <c r="B31" s="967"/>
      <c r="C31" s="967"/>
      <c r="D31" s="967"/>
      <c r="E31" s="967"/>
      <c r="F31" s="967"/>
      <c r="G31" s="967"/>
      <c r="H31" s="967"/>
      <c r="I31" s="967"/>
      <c r="J31" s="967"/>
      <c r="K31" s="967"/>
      <c r="L31" s="967"/>
      <c r="M31" s="967"/>
      <c r="N31" s="967"/>
      <c r="O31" s="967"/>
      <c r="P31" s="967"/>
      <c r="Q31" s="967"/>
      <c r="R31" s="967"/>
      <c r="S31" s="967"/>
      <c r="T31" s="967"/>
      <c r="U31" s="967"/>
      <c r="V31" s="967"/>
      <c r="W31" s="967"/>
      <c r="X31" s="967"/>
      <c r="Y31" s="968"/>
    </row>
    <row r="32" spans="1:29">
      <c r="A32" s="944" t="s">
        <v>113</v>
      </c>
      <c r="B32" s="945"/>
      <c r="C32" s="946"/>
      <c r="D32" s="963" t="s">
        <v>957</v>
      </c>
      <c r="E32" s="964"/>
      <c r="F32" s="952" t="s">
        <v>114</v>
      </c>
      <c r="G32" s="953"/>
      <c r="H32" s="953"/>
      <c r="I32" s="954"/>
      <c r="J32" s="963" t="s">
        <v>957</v>
      </c>
      <c r="K32" s="964"/>
      <c r="L32" s="952" t="s">
        <v>116</v>
      </c>
      <c r="M32" s="953"/>
      <c r="N32" s="953"/>
      <c r="O32" s="953"/>
      <c r="P32" s="963" t="s">
        <v>957</v>
      </c>
      <c r="Q32" s="964"/>
      <c r="R32" s="952" t="s">
        <v>115</v>
      </c>
      <c r="S32" s="953"/>
      <c r="T32" s="953"/>
      <c r="U32" s="954"/>
      <c r="V32" s="963" t="s">
        <v>957</v>
      </c>
      <c r="W32" s="964"/>
      <c r="X32" s="952" t="s">
        <v>117</v>
      </c>
      <c r="Y32" s="955"/>
      <c r="AA32" s="22" t="s">
        <v>177</v>
      </c>
      <c r="AB32" s="20" t="s">
        <v>174</v>
      </c>
      <c r="AC32" s="20" t="str">
        <f>D32</f>
        <v>□</v>
      </c>
    </row>
    <row r="33" spans="1:29" ht="19.5" customHeight="1" thickBot="1">
      <c r="A33" s="947"/>
      <c r="B33" s="948"/>
      <c r="C33" s="949"/>
      <c r="D33" s="956" t="s">
        <v>118</v>
      </c>
      <c r="E33" s="957"/>
      <c r="F33" s="957"/>
      <c r="G33" s="957"/>
      <c r="H33" s="957"/>
      <c r="I33" s="957"/>
      <c r="J33" s="959"/>
      <c r="K33" s="960"/>
      <c r="L33" s="960"/>
      <c r="M33" s="960"/>
      <c r="N33" s="960"/>
      <c r="O33" s="960"/>
      <c r="P33" s="960"/>
      <c r="Q33" s="960"/>
      <c r="R33" s="960"/>
      <c r="S33" s="960"/>
      <c r="T33" s="960"/>
      <c r="U33" s="960"/>
      <c r="V33" s="960"/>
      <c r="W33" s="960"/>
      <c r="X33" s="960"/>
      <c r="Y33" s="961"/>
      <c r="AA33" s="26"/>
      <c r="AB33" s="20" t="s">
        <v>175</v>
      </c>
      <c r="AC33" s="20" t="str">
        <f>J32</f>
        <v>□</v>
      </c>
    </row>
    <row r="34" spans="1:29" ht="15.5" thickBot="1">
      <c r="A34" s="972"/>
      <c r="B34" s="972"/>
      <c r="C34" s="972"/>
      <c r="D34" s="972"/>
      <c r="E34" s="972"/>
      <c r="F34" s="972"/>
      <c r="G34" s="972"/>
      <c r="H34" s="972"/>
      <c r="I34" s="972"/>
      <c r="J34" s="972"/>
      <c r="K34" s="972"/>
      <c r="L34" s="972"/>
      <c r="M34" s="972"/>
      <c r="N34" s="972"/>
      <c r="O34" s="972"/>
      <c r="P34" s="972"/>
      <c r="Q34" s="972"/>
      <c r="R34" s="972"/>
      <c r="S34" s="972"/>
      <c r="T34" s="972"/>
      <c r="U34" s="972"/>
      <c r="V34" s="972"/>
      <c r="W34" s="972"/>
      <c r="X34" s="972"/>
      <c r="Y34" s="972"/>
      <c r="AA34" s="26"/>
      <c r="AB34" s="20" t="s">
        <v>176</v>
      </c>
      <c r="AC34" s="20" t="str">
        <f>P32</f>
        <v>□</v>
      </c>
    </row>
    <row r="35" spans="1:29" ht="15" customHeight="1">
      <c r="A35" s="920" t="s">
        <v>1030</v>
      </c>
      <c r="B35" s="973"/>
      <c r="C35" s="973"/>
      <c r="D35" s="973"/>
      <c r="E35" s="973"/>
      <c r="F35" s="973"/>
      <c r="G35" s="973"/>
      <c r="H35" s="973"/>
      <c r="I35" s="973"/>
      <c r="J35" s="973"/>
      <c r="K35" s="973"/>
      <c r="L35" s="973"/>
      <c r="M35" s="973"/>
      <c r="N35" s="973"/>
      <c r="O35" s="973"/>
      <c r="P35" s="973"/>
      <c r="Q35" s="973"/>
      <c r="R35" s="973"/>
      <c r="S35" s="973"/>
      <c r="T35" s="973"/>
      <c r="U35" s="973"/>
      <c r="V35" s="973"/>
      <c r="W35" s="973"/>
      <c r="X35" s="973"/>
      <c r="Y35" s="974"/>
      <c r="AA35" s="27"/>
      <c r="AB35" s="20" t="s">
        <v>117</v>
      </c>
      <c r="AC35" s="20" t="str">
        <f>V32</f>
        <v>□</v>
      </c>
    </row>
    <row r="36" spans="1:29">
      <c r="A36" s="975"/>
      <c r="B36" s="976"/>
      <c r="C36" s="976"/>
      <c r="D36" s="976"/>
      <c r="E36" s="976"/>
      <c r="F36" s="976"/>
      <c r="G36" s="976"/>
      <c r="H36" s="976"/>
      <c r="I36" s="976"/>
      <c r="J36" s="976"/>
      <c r="K36" s="976"/>
      <c r="L36" s="976"/>
      <c r="M36" s="976"/>
      <c r="N36" s="976"/>
      <c r="O36" s="976"/>
      <c r="P36" s="976"/>
      <c r="Q36" s="976"/>
      <c r="R36" s="976"/>
      <c r="S36" s="976"/>
      <c r="T36" s="976"/>
      <c r="U36" s="976"/>
      <c r="V36" s="976"/>
      <c r="W36" s="976"/>
      <c r="X36" s="976"/>
      <c r="Y36" s="977"/>
    </row>
    <row r="37" spans="1:29">
      <c r="A37" s="911"/>
      <c r="B37" s="912"/>
      <c r="C37" s="912"/>
      <c r="D37" s="912"/>
      <c r="E37" s="912"/>
      <c r="F37" s="912"/>
      <c r="G37" s="912"/>
      <c r="H37" s="912"/>
      <c r="I37" s="912"/>
      <c r="J37" s="912"/>
      <c r="K37" s="912"/>
      <c r="L37" s="912"/>
      <c r="M37" s="912"/>
      <c r="N37" s="912"/>
      <c r="O37" s="912"/>
      <c r="P37" s="912"/>
      <c r="Q37" s="912"/>
      <c r="R37" s="912"/>
      <c r="S37" s="912"/>
      <c r="T37" s="912"/>
      <c r="U37" s="912"/>
      <c r="V37" s="912"/>
      <c r="W37" s="912"/>
      <c r="X37" s="912"/>
      <c r="Y37" s="913"/>
    </row>
    <row r="38" spans="1:29">
      <c r="A38" s="911"/>
      <c r="B38" s="912"/>
      <c r="C38" s="912"/>
      <c r="D38" s="912"/>
      <c r="E38" s="912"/>
      <c r="F38" s="912"/>
      <c r="G38" s="912"/>
      <c r="H38" s="912"/>
      <c r="I38" s="912"/>
      <c r="J38" s="912"/>
      <c r="K38" s="912"/>
      <c r="L38" s="912"/>
      <c r="M38" s="912"/>
      <c r="N38" s="912"/>
      <c r="O38" s="912"/>
      <c r="P38" s="912"/>
      <c r="Q38" s="912"/>
      <c r="R38" s="912"/>
      <c r="S38" s="912"/>
      <c r="T38" s="912"/>
      <c r="U38" s="912"/>
      <c r="V38" s="912"/>
      <c r="W38" s="912"/>
      <c r="X38" s="912"/>
      <c r="Y38" s="913"/>
    </row>
    <row r="39" spans="1:29">
      <c r="A39" s="911"/>
      <c r="B39" s="912"/>
      <c r="C39" s="912"/>
      <c r="D39" s="912"/>
      <c r="E39" s="912"/>
      <c r="F39" s="912"/>
      <c r="G39" s="912"/>
      <c r="H39" s="912"/>
      <c r="I39" s="912"/>
      <c r="J39" s="912"/>
      <c r="K39" s="912"/>
      <c r="L39" s="912"/>
      <c r="M39" s="912"/>
      <c r="N39" s="912"/>
      <c r="O39" s="912"/>
      <c r="P39" s="912"/>
      <c r="Q39" s="912"/>
      <c r="R39" s="912"/>
      <c r="S39" s="912"/>
      <c r="T39" s="912"/>
      <c r="U39" s="912"/>
      <c r="V39" s="912"/>
      <c r="W39" s="912"/>
      <c r="X39" s="912"/>
      <c r="Y39" s="913"/>
    </row>
    <row r="40" spans="1:29">
      <c r="A40" s="911"/>
      <c r="B40" s="912"/>
      <c r="C40" s="912"/>
      <c r="D40" s="912"/>
      <c r="E40" s="912"/>
      <c r="F40" s="912"/>
      <c r="G40" s="912"/>
      <c r="H40" s="912"/>
      <c r="I40" s="912"/>
      <c r="J40" s="912"/>
      <c r="K40" s="912"/>
      <c r="L40" s="912"/>
      <c r="M40" s="912"/>
      <c r="N40" s="912"/>
      <c r="O40" s="912"/>
      <c r="P40" s="912"/>
      <c r="Q40" s="912"/>
      <c r="R40" s="912"/>
      <c r="S40" s="912"/>
      <c r="T40" s="912"/>
      <c r="U40" s="912"/>
      <c r="V40" s="912"/>
      <c r="W40" s="912"/>
      <c r="X40" s="912"/>
      <c r="Y40" s="913"/>
    </row>
    <row r="41" spans="1:29">
      <c r="A41" s="911"/>
      <c r="B41" s="912"/>
      <c r="C41" s="912"/>
      <c r="D41" s="912"/>
      <c r="E41" s="912"/>
      <c r="F41" s="912"/>
      <c r="G41" s="912"/>
      <c r="H41" s="912"/>
      <c r="I41" s="912"/>
      <c r="J41" s="912"/>
      <c r="K41" s="912"/>
      <c r="L41" s="912"/>
      <c r="M41" s="912"/>
      <c r="N41" s="912"/>
      <c r="O41" s="912"/>
      <c r="P41" s="912"/>
      <c r="Q41" s="912"/>
      <c r="R41" s="912"/>
      <c r="S41" s="912"/>
      <c r="T41" s="912"/>
      <c r="U41" s="912"/>
      <c r="V41" s="912"/>
      <c r="W41" s="912"/>
      <c r="X41" s="912"/>
      <c r="Y41" s="913"/>
    </row>
    <row r="42" spans="1:29" ht="15.5" thickBot="1">
      <c r="A42" s="914"/>
      <c r="B42" s="915"/>
      <c r="C42" s="915"/>
      <c r="D42" s="915"/>
      <c r="E42" s="915"/>
      <c r="F42" s="915"/>
      <c r="G42" s="915"/>
      <c r="H42" s="915"/>
      <c r="I42" s="915"/>
      <c r="J42" s="915"/>
      <c r="K42" s="915"/>
      <c r="L42" s="915"/>
      <c r="M42" s="915"/>
      <c r="N42" s="915"/>
      <c r="O42" s="915"/>
      <c r="P42" s="915"/>
      <c r="Q42" s="915"/>
      <c r="R42" s="915"/>
      <c r="S42" s="915"/>
      <c r="T42" s="915"/>
      <c r="U42" s="915"/>
      <c r="V42" s="915"/>
      <c r="W42" s="915"/>
      <c r="X42" s="915"/>
      <c r="Y42" s="916"/>
    </row>
    <row r="43" spans="1:29" ht="15" customHeight="1">
      <c r="A43" s="920" t="s">
        <v>1022</v>
      </c>
      <c r="B43" s="978"/>
      <c r="C43" s="978"/>
      <c r="D43" s="978"/>
      <c r="E43" s="978"/>
      <c r="F43" s="978"/>
      <c r="G43" s="978"/>
      <c r="H43" s="978"/>
      <c r="I43" s="978"/>
      <c r="J43" s="978"/>
      <c r="K43" s="978"/>
      <c r="L43" s="978"/>
      <c r="M43" s="978"/>
      <c r="N43" s="978"/>
      <c r="O43" s="978"/>
      <c r="P43" s="978"/>
      <c r="Q43" s="978"/>
      <c r="R43" s="978"/>
      <c r="S43" s="978"/>
      <c r="T43" s="978"/>
      <c r="U43" s="978"/>
      <c r="V43" s="978"/>
      <c r="W43" s="978"/>
      <c r="X43" s="978"/>
      <c r="Y43" s="979"/>
    </row>
    <row r="44" spans="1:29" ht="15" customHeight="1">
      <c r="A44" s="980"/>
      <c r="B44" s="981"/>
      <c r="C44" s="981"/>
      <c r="D44" s="981"/>
      <c r="E44" s="981"/>
      <c r="F44" s="981"/>
      <c r="G44" s="981"/>
      <c r="H44" s="981"/>
      <c r="I44" s="981"/>
      <c r="J44" s="981"/>
      <c r="K44" s="981"/>
      <c r="L44" s="981"/>
      <c r="M44" s="981"/>
      <c r="N44" s="981"/>
      <c r="O44" s="981"/>
      <c r="P44" s="981"/>
      <c r="Q44" s="981"/>
      <c r="R44" s="981"/>
      <c r="S44" s="981"/>
      <c r="T44" s="981"/>
      <c r="U44" s="981"/>
      <c r="V44" s="981"/>
      <c r="W44" s="981"/>
      <c r="X44" s="981"/>
      <c r="Y44" s="982"/>
    </row>
    <row r="45" spans="1:29">
      <c r="A45" s="926"/>
      <c r="B45" s="644"/>
      <c r="C45" s="644"/>
      <c r="D45" s="644"/>
      <c r="E45" s="644"/>
      <c r="F45" s="644"/>
      <c r="G45" s="644"/>
      <c r="H45" s="644"/>
      <c r="I45" s="644"/>
      <c r="J45" s="644"/>
      <c r="K45" s="644"/>
      <c r="L45" s="644"/>
      <c r="M45" s="644"/>
      <c r="N45" s="644"/>
      <c r="O45" s="644"/>
      <c r="P45" s="644"/>
      <c r="Q45" s="644"/>
      <c r="R45" s="644"/>
      <c r="S45" s="644"/>
      <c r="T45" s="644"/>
      <c r="U45" s="644"/>
      <c r="V45" s="644"/>
      <c r="W45" s="644"/>
      <c r="X45" s="644"/>
      <c r="Y45" s="645"/>
    </row>
    <row r="46" spans="1:29">
      <c r="A46" s="646"/>
      <c r="B46" s="644"/>
      <c r="C46" s="644"/>
      <c r="D46" s="644"/>
      <c r="E46" s="644"/>
      <c r="F46" s="644"/>
      <c r="G46" s="644"/>
      <c r="H46" s="644"/>
      <c r="I46" s="644"/>
      <c r="J46" s="644"/>
      <c r="K46" s="644"/>
      <c r="L46" s="644"/>
      <c r="M46" s="644"/>
      <c r="N46" s="644"/>
      <c r="O46" s="644"/>
      <c r="P46" s="644"/>
      <c r="Q46" s="644"/>
      <c r="R46" s="644"/>
      <c r="S46" s="644"/>
      <c r="T46" s="644"/>
      <c r="U46" s="644"/>
      <c r="V46" s="644"/>
      <c r="W46" s="644"/>
      <c r="X46" s="644"/>
      <c r="Y46" s="645"/>
    </row>
    <row r="47" spans="1:29" ht="15.5" thickBot="1">
      <c r="A47" s="835"/>
      <c r="B47" s="836"/>
      <c r="C47" s="836"/>
      <c r="D47" s="836"/>
      <c r="E47" s="836"/>
      <c r="F47" s="836"/>
      <c r="G47" s="836"/>
      <c r="H47" s="836"/>
      <c r="I47" s="836"/>
      <c r="J47" s="836"/>
      <c r="K47" s="836"/>
      <c r="L47" s="836"/>
      <c r="M47" s="836"/>
      <c r="N47" s="836"/>
      <c r="O47" s="836"/>
      <c r="P47" s="836"/>
      <c r="Q47" s="836"/>
      <c r="R47" s="836"/>
      <c r="S47" s="836"/>
      <c r="T47" s="836"/>
      <c r="U47" s="836"/>
      <c r="V47" s="836"/>
      <c r="W47" s="836"/>
      <c r="X47" s="836"/>
      <c r="Y47" s="837"/>
    </row>
    <row r="48" spans="1:29">
      <c r="A48" s="971" t="s">
        <v>55</v>
      </c>
      <c r="B48" s="971"/>
      <c r="C48" s="971"/>
      <c r="D48" s="971"/>
      <c r="E48" s="971"/>
      <c r="F48" s="971"/>
      <c r="G48" s="971"/>
      <c r="H48" s="971"/>
      <c r="I48" s="971"/>
      <c r="J48" s="971"/>
      <c r="K48" s="971"/>
      <c r="L48" s="971"/>
      <c r="M48" s="971"/>
      <c r="N48" s="971"/>
      <c r="O48" s="971"/>
      <c r="P48" s="971"/>
      <c r="Q48" s="971"/>
      <c r="R48" s="971"/>
      <c r="S48" s="971"/>
      <c r="T48" s="971"/>
      <c r="U48" s="971"/>
      <c r="V48" s="971"/>
      <c r="W48" s="971"/>
      <c r="X48" s="971"/>
      <c r="Y48" s="971"/>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82" t="s">
        <v>137</v>
      </c>
      <c r="B50" s="382"/>
      <c r="C50" s="382"/>
      <c r="D50" s="382"/>
      <c r="E50" s="382"/>
      <c r="F50" s="382"/>
      <c r="G50" s="382"/>
      <c r="H50" s="382"/>
      <c r="I50" s="382"/>
      <c r="J50" s="382"/>
      <c r="K50" s="382"/>
      <c r="L50" s="382"/>
      <c r="M50" s="382"/>
      <c r="N50" s="382"/>
      <c r="O50" s="382"/>
      <c r="P50" s="382"/>
      <c r="Q50" s="382"/>
      <c r="R50" s="382"/>
      <c r="S50" s="382"/>
      <c r="T50" s="382"/>
      <c r="U50" s="382"/>
      <c r="V50" s="382"/>
      <c r="W50" s="382"/>
      <c r="X50" s="382"/>
    </row>
    <row r="51" spans="1:25">
      <c r="A51" s="965" t="s">
        <v>112</v>
      </c>
      <c r="B51" s="940"/>
      <c r="C51" s="940"/>
      <c r="D51" s="940"/>
      <c r="E51" s="940"/>
      <c r="F51" s="940"/>
      <c r="G51" s="940"/>
      <c r="H51" s="940"/>
      <c r="I51" s="940"/>
      <c r="J51" s="940"/>
      <c r="K51" s="940"/>
      <c r="L51" s="940"/>
      <c r="M51" s="940"/>
      <c r="N51" s="940"/>
      <c r="O51" s="940"/>
      <c r="P51" s="940"/>
      <c r="Q51" s="940"/>
      <c r="R51" s="940"/>
      <c r="S51" s="940"/>
      <c r="T51" s="940"/>
      <c r="U51" s="940"/>
      <c r="V51" s="940"/>
      <c r="W51" s="940"/>
      <c r="X51" s="940"/>
      <c r="Y51" s="941"/>
    </row>
    <row r="52" spans="1:25">
      <c r="A52" s="942"/>
      <c r="B52" s="480"/>
      <c r="C52" s="480"/>
      <c r="D52" s="480"/>
      <c r="E52" s="480"/>
      <c r="F52" s="480"/>
      <c r="G52" s="480"/>
      <c r="H52" s="480"/>
      <c r="I52" s="480"/>
      <c r="J52" s="480"/>
      <c r="K52" s="480"/>
      <c r="L52" s="480"/>
      <c r="M52" s="480"/>
      <c r="N52" s="480"/>
      <c r="O52" s="480"/>
      <c r="P52" s="480"/>
      <c r="Q52" s="480"/>
      <c r="R52" s="480"/>
      <c r="S52" s="480"/>
      <c r="T52" s="480"/>
      <c r="U52" s="480"/>
      <c r="V52" s="480"/>
      <c r="W52" s="480"/>
      <c r="X52" s="480"/>
      <c r="Y52" s="943"/>
    </row>
    <row r="53" spans="1:25">
      <c r="A53" s="942"/>
      <c r="B53" s="480"/>
      <c r="C53" s="480"/>
      <c r="D53" s="480"/>
      <c r="E53" s="480"/>
      <c r="F53" s="480"/>
      <c r="G53" s="480"/>
      <c r="H53" s="480"/>
      <c r="I53" s="480"/>
      <c r="J53" s="480"/>
      <c r="K53" s="480"/>
      <c r="L53" s="480"/>
      <c r="M53" s="480"/>
      <c r="N53" s="480"/>
      <c r="O53" s="480"/>
      <c r="P53" s="480"/>
      <c r="Q53" s="480"/>
      <c r="R53" s="480"/>
      <c r="S53" s="480"/>
      <c r="T53" s="480"/>
      <c r="U53" s="480"/>
      <c r="V53" s="480"/>
      <c r="W53" s="480"/>
      <c r="X53" s="480"/>
      <c r="Y53" s="943"/>
    </row>
    <row r="54" spans="1:25">
      <c r="A54" s="942"/>
      <c r="B54" s="480"/>
      <c r="C54" s="480"/>
      <c r="D54" s="480"/>
      <c r="E54" s="480"/>
      <c r="F54" s="480"/>
      <c r="G54" s="480"/>
      <c r="H54" s="480"/>
      <c r="I54" s="480"/>
      <c r="J54" s="480"/>
      <c r="K54" s="480"/>
      <c r="L54" s="480"/>
      <c r="M54" s="480"/>
      <c r="N54" s="480"/>
      <c r="O54" s="480"/>
      <c r="P54" s="480"/>
      <c r="Q54" s="480"/>
      <c r="R54" s="480"/>
      <c r="S54" s="480"/>
      <c r="T54" s="480"/>
      <c r="U54" s="480"/>
      <c r="V54" s="480"/>
      <c r="W54" s="480"/>
      <c r="X54" s="480"/>
      <c r="Y54" s="943"/>
    </row>
    <row r="55" spans="1:25">
      <c r="A55" s="942"/>
      <c r="B55" s="480"/>
      <c r="C55" s="480"/>
      <c r="D55" s="480"/>
      <c r="E55" s="480"/>
      <c r="F55" s="480"/>
      <c r="G55" s="480"/>
      <c r="H55" s="480"/>
      <c r="I55" s="480"/>
      <c r="J55" s="480"/>
      <c r="K55" s="480"/>
      <c r="L55" s="480"/>
      <c r="M55" s="480"/>
      <c r="N55" s="480"/>
      <c r="O55" s="480"/>
      <c r="P55" s="480"/>
      <c r="Q55" s="480"/>
      <c r="R55" s="480"/>
      <c r="S55" s="480"/>
      <c r="T55" s="480"/>
      <c r="U55" s="480"/>
      <c r="V55" s="480"/>
      <c r="W55" s="480"/>
      <c r="X55" s="480"/>
      <c r="Y55" s="943"/>
    </row>
    <row r="56" spans="1:25">
      <c r="A56" s="942"/>
      <c r="B56" s="480"/>
      <c r="C56" s="480"/>
      <c r="D56" s="480"/>
      <c r="E56" s="480"/>
      <c r="F56" s="480"/>
      <c r="G56" s="480"/>
      <c r="H56" s="480"/>
      <c r="I56" s="480"/>
      <c r="J56" s="480"/>
      <c r="K56" s="480"/>
      <c r="L56" s="480"/>
      <c r="M56" s="480"/>
      <c r="N56" s="480"/>
      <c r="O56" s="480"/>
      <c r="P56" s="480"/>
      <c r="Q56" s="480"/>
      <c r="R56" s="480"/>
      <c r="S56" s="480"/>
      <c r="T56" s="480"/>
      <c r="U56" s="480"/>
      <c r="V56" s="480"/>
      <c r="W56" s="480"/>
      <c r="X56" s="480"/>
      <c r="Y56" s="943"/>
    </row>
    <row r="57" spans="1:25">
      <c r="A57" s="942"/>
      <c r="B57" s="480"/>
      <c r="C57" s="480"/>
      <c r="D57" s="480"/>
      <c r="E57" s="480"/>
      <c r="F57" s="480"/>
      <c r="G57" s="480"/>
      <c r="H57" s="480"/>
      <c r="I57" s="480"/>
      <c r="J57" s="480"/>
      <c r="K57" s="480"/>
      <c r="L57" s="480"/>
      <c r="M57" s="480"/>
      <c r="N57" s="480"/>
      <c r="O57" s="480"/>
      <c r="P57" s="480"/>
      <c r="Q57" s="480"/>
      <c r="R57" s="480"/>
      <c r="S57" s="480"/>
      <c r="T57" s="480"/>
      <c r="U57" s="480"/>
      <c r="V57" s="480"/>
      <c r="W57" s="480"/>
      <c r="X57" s="480"/>
      <c r="Y57" s="943"/>
    </row>
    <row r="58" spans="1:25">
      <c r="A58" s="942"/>
      <c r="B58" s="480"/>
      <c r="C58" s="480"/>
      <c r="D58" s="480"/>
      <c r="E58" s="480"/>
      <c r="F58" s="480"/>
      <c r="G58" s="480"/>
      <c r="H58" s="480"/>
      <c r="I58" s="480"/>
      <c r="J58" s="480"/>
      <c r="K58" s="480"/>
      <c r="L58" s="480"/>
      <c r="M58" s="480"/>
      <c r="N58" s="480"/>
      <c r="O58" s="480"/>
      <c r="P58" s="480"/>
      <c r="Q58" s="480"/>
      <c r="R58" s="480"/>
      <c r="S58" s="480"/>
      <c r="T58" s="480"/>
      <c r="U58" s="480"/>
      <c r="V58" s="480"/>
      <c r="W58" s="480"/>
      <c r="X58" s="480"/>
      <c r="Y58" s="943"/>
    </row>
    <row r="59" spans="1:25">
      <c r="A59" s="942"/>
      <c r="B59" s="480"/>
      <c r="C59" s="480"/>
      <c r="D59" s="480"/>
      <c r="E59" s="480"/>
      <c r="F59" s="480"/>
      <c r="G59" s="480"/>
      <c r="H59" s="480"/>
      <c r="I59" s="480"/>
      <c r="J59" s="480"/>
      <c r="K59" s="480"/>
      <c r="L59" s="480"/>
      <c r="M59" s="480"/>
      <c r="N59" s="480"/>
      <c r="O59" s="480"/>
      <c r="P59" s="480"/>
      <c r="Q59" s="480"/>
      <c r="R59" s="480"/>
      <c r="S59" s="480"/>
      <c r="T59" s="480"/>
      <c r="U59" s="480"/>
      <c r="V59" s="480"/>
      <c r="W59" s="480"/>
      <c r="X59" s="480"/>
      <c r="Y59" s="943"/>
    </row>
    <row r="60" spans="1:25">
      <c r="A60" s="942"/>
      <c r="B60" s="480"/>
      <c r="C60" s="480"/>
      <c r="D60" s="480"/>
      <c r="E60" s="480"/>
      <c r="F60" s="480"/>
      <c r="G60" s="480"/>
      <c r="H60" s="480"/>
      <c r="I60" s="480"/>
      <c r="J60" s="480"/>
      <c r="K60" s="480"/>
      <c r="L60" s="480"/>
      <c r="M60" s="480"/>
      <c r="N60" s="480"/>
      <c r="O60" s="480"/>
      <c r="P60" s="480"/>
      <c r="Q60" s="480"/>
      <c r="R60" s="480"/>
      <c r="S60" s="480"/>
      <c r="T60" s="480"/>
      <c r="U60" s="480"/>
      <c r="V60" s="480"/>
      <c r="W60" s="480"/>
      <c r="X60" s="480"/>
      <c r="Y60" s="943"/>
    </row>
    <row r="61" spans="1:25">
      <c r="A61" s="942"/>
      <c r="B61" s="480"/>
      <c r="C61" s="480"/>
      <c r="D61" s="480"/>
      <c r="E61" s="480"/>
      <c r="F61" s="480"/>
      <c r="G61" s="480"/>
      <c r="H61" s="480"/>
      <c r="I61" s="480"/>
      <c r="J61" s="480"/>
      <c r="K61" s="480"/>
      <c r="L61" s="480"/>
      <c r="M61" s="480"/>
      <c r="N61" s="480"/>
      <c r="O61" s="480"/>
      <c r="P61" s="480"/>
      <c r="Q61" s="480"/>
      <c r="R61" s="480"/>
      <c r="S61" s="480"/>
      <c r="T61" s="480"/>
      <c r="U61" s="480"/>
      <c r="V61" s="480"/>
      <c r="W61" s="480"/>
      <c r="X61" s="480"/>
      <c r="Y61" s="943"/>
    </row>
    <row r="62" spans="1:25">
      <c r="A62" s="942"/>
      <c r="B62" s="480"/>
      <c r="C62" s="480"/>
      <c r="D62" s="480"/>
      <c r="E62" s="480"/>
      <c r="F62" s="480"/>
      <c r="G62" s="480"/>
      <c r="H62" s="480"/>
      <c r="I62" s="480"/>
      <c r="J62" s="480"/>
      <c r="K62" s="480"/>
      <c r="L62" s="480"/>
      <c r="M62" s="480"/>
      <c r="N62" s="480"/>
      <c r="O62" s="480"/>
      <c r="P62" s="480"/>
      <c r="Q62" s="480"/>
      <c r="R62" s="480"/>
      <c r="S62" s="480"/>
      <c r="T62" s="480"/>
      <c r="U62" s="480"/>
      <c r="V62" s="480"/>
      <c r="W62" s="480"/>
      <c r="X62" s="480"/>
      <c r="Y62" s="943"/>
    </row>
    <row r="63" spans="1:25">
      <c r="A63" s="942"/>
      <c r="B63" s="480"/>
      <c r="C63" s="480"/>
      <c r="D63" s="480"/>
      <c r="E63" s="480"/>
      <c r="F63" s="480"/>
      <c r="G63" s="480"/>
      <c r="H63" s="480"/>
      <c r="I63" s="480"/>
      <c r="J63" s="480"/>
      <c r="K63" s="480"/>
      <c r="L63" s="480"/>
      <c r="M63" s="480"/>
      <c r="N63" s="480"/>
      <c r="O63" s="480"/>
      <c r="P63" s="480"/>
      <c r="Q63" s="480"/>
      <c r="R63" s="480"/>
      <c r="S63" s="480"/>
      <c r="T63" s="480"/>
      <c r="U63" s="480"/>
      <c r="V63" s="480"/>
      <c r="W63" s="480"/>
      <c r="X63" s="480"/>
      <c r="Y63" s="943"/>
    </row>
    <row r="64" spans="1:25">
      <c r="A64" s="942"/>
      <c r="B64" s="480"/>
      <c r="C64" s="480"/>
      <c r="D64" s="480"/>
      <c r="E64" s="480"/>
      <c r="F64" s="480"/>
      <c r="G64" s="480"/>
      <c r="H64" s="480"/>
      <c r="I64" s="480"/>
      <c r="J64" s="480"/>
      <c r="K64" s="480"/>
      <c r="L64" s="480"/>
      <c r="M64" s="480"/>
      <c r="N64" s="480"/>
      <c r="O64" s="480"/>
      <c r="P64" s="480"/>
      <c r="Q64" s="480"/>
      <c r="R64" s="480"/>
      <c r="S64" s="480"/>
      <c r="T64" s="480"/>
      <c r="U64" s="480"/>
      <c r="V64" s="480"/>
      <c r="W64" s="480"/>
      <c r="X64" s="480"/>
      <c r="Y64" s="943"/>
    </row>
    <row r="65" spans="1:29">
      <c r="A65" s="942"/>
      <c r="B65" s="480"/>
      <c r="C65" s="480"/>
      <c r="D65" s="480"/>
      <c r="E65" s="480"/>
      <c r="F65" s="480"/>
      <c r="G65" s="480"/>
      <c r="H65" s="480"/>
      <c r="I65" s="480"/>
      <c r="J65" s="480"/>
      <c r="K65" s="480"/>
      <c r="L65" s="480"/>
      <c r="M65" s="480"/>
      <c r="N65" s="480"/>
      <c r="O65" s="480"/>
      <c r="P65" s="480"/>
      <c r="Q65" s="480"/>
      <c r="R65" s="480"/>
      <c r="S65" s="480"/>
      <c r="T65" s="480"/>
      <c r="U65" s="480"/>
      <c r="V65" s="480"/>
      <c r="W65" s="480"/>
      <c r="X65" s="480"/>
      <c r="Y65" s="943"/>
    </row>
    <row r="66" spans="1:29">
      <c r="A66" s="942"/>
      <c r="B66" s="480"/>
      <c r="C66" s="480"/>
      <c r="D66" s="480"/>
      <c r="E66" s="480"/>
      <c r="F66" s="480"/>
      <c r="G66" s="480"/>
      <c r="H66" s="480"/>
      <c r="I66" s="480"/>
      <c r="J66" s="480"/>
      <c r="K66" s="480"/>
      <c r="L66" s="480"/>
      <c r="M66" s="480"/>
      <c r="N66" s="480"/>
      <c r="O66" s="480"/>
      <c r="P66" s="480"/>
      <c r="Q66" s="480"/>
      <c r="R66" s="480"/>
      <c r="S66" s="480"/>
      <c r="T66" s="480"/>
      <c r="U66" s="480"/>
      <c r="V66" s="480"/>
      <c r="W66" s="480"/>
      <c r="X66" s="480"/>
      <c r="Y66" s="943"/>
    </row>
    <row r="67" spans="1:29">
      <c r="A67" s="942"/>
      <c r="B67" s="480"/>
      <c r="C67" s="480"/>
      <c r="D67" s="480"/>
      <c r="E67" s="480"/>
      <c r="F67" s="480"/>
      <c r="G67" s="480"/>
      <c r="H67" s="480"/>
      <c r="I67" s="480"/>
      <c r="J67" s="480"/>
      <c r="K67" s="480"/>
      <c r="L67" s="480"/>
      <c r="M67" s="480"/>
      <c r="N67" s="480"/>
      <c r="O67" s="480"/>
      <c r="P67" s="480"/>
      <c r="Q67" s="480"/>
      <c r="R67" s="480"/>
      <c r="S67" s="480"/>
      <c r="T67" s="480"/>
      <c r="U67" s="480"/>
      <c r="V67" s="480"/>
      <c r="W67" s="480"/>
      <c r="X67" s="480"/>
      <c r="Y67" s="943"/>
    </row>
    <row r="68" spans="1:29">
      <c r="A68" s="942"/>
      <c r="B68" s="480"/>
      <c r="C68" s="480"/>
      <c r="D68" s="480"/>
      <c r="E68" s="480"/>
      <c r="F68" s="480"/>
      <c r="G68" s="480"/>
      <c r="H68" s="480"/>
      <c r="I68" s="480"/>
      <c r="J68" s="480"/>
      <c r="K68" s="480"/>
      <c r="L68" s="480"/>
      <c r="M68" s="480"/>
      <c r="N68" s="480"/>
      <c r="O68" s="480"/>
      <c r="P68" s="480"/>
      <c r="Q68" s="480"/>
      <c r="R68" s="480"/>
      <c r="S68" s="480"/>
      <c r="T68" s="480"/>
      <c r="U68" s="480"/>
      <c r="V68" s="480"/>
      <c r="W68" s="480"/>
      <c r="X68" s="480"/>
      <c r="Y68" s="943"/>
    </row>
    <row r="69" spans="1:29">
      <c r="A69" s="942"/>
      <c r="B69" s="480"/>
      <c r="C69" s="480"/>
      <c r="D69" s="480"/>
      <c r="E69" s="480"/>
      <c r="F69" s="480"/>
      <c r="G69" s="480"/>
      <c r="H69" s="480"/>
      <c r="I69" s="480"/>
      <c r="J69" s="480"/>
      <c r="K69" s="480"/>
      <c r="L69" s="480"/>
      <c r="M69" s="480"/>
      <c r="N69" s="480"/>
      <c r="O69" s="480"/>
      <c r="P69" s="480"/>
      <c r="Q69" s="480"/>
      <c r="R69" s="480"/>
      <c r="S69" s="480"/>
      <c r="T69" s="480"/>
      <c r="U69" s="480"/>
      <c r="V69" s="480"/>
      <c r="W69" s="480"/>
      <c r="X69" s="480"/>
      <c r="Y69" s="943"/>
    </row>
    <row r="70" spans="1:29">
      <c r="A70" s="942"/>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943"/>
    </row>
    <row r="71" spans="1:29">
      <c r="A71" s="942"/>
      <c r="B71" s="480"/>
      <c r="C71" s="480"/>
      <c r="D71" s="480"/>
      <c r="E71" s="480"/>
      <c r="F71" s="480"/>
      <c r="G71" s="480"/>
      <c r="H71" s="480"/>
      <c r="I71" s="480"/>
      <c r="J71" s="480"/>
      <c r="K71" s="480"/>
      <c r="L71" s="480"/>
      <c r="M71" s="480"/>
      <c r="N71" s="480"/>
      <c r="O71" s="480"/>
      <c r="P71" s="480"/>
      <c r="Q71" s="480"/>
      <c r="R71" s="480"/>
      <c r="S71" s="480"/>
      <c r="T71" s="480"/>
      <c r="U71" s="480"/>
      <c r="V71" s="480"/>
      <c r="W71" s="480"/>
      <c r="X71" s="480"/>
      <c r="Y71" s="943"/>
    </row>
    <row r="72" spans="1:29">
      <c r="A72" s="942"/>
      <c r="B72" s="480"/>
      <c r="C72" s="480"/>
      <c r="D72" s="480"/>
      <c r="E72" s="480"/>
      <c r="F72" s="480"/>
      <c r="G72" s="480"/>
      <c r="H72" s="480"/>
      <c r="I72" s="480"/>
      <c r="J72" s="480"/>
      <c r="K72" s="480"/>
      <c r="L72" s="480"/>
      <c r="M72" s="480"/>
      <c r="N72" s="480"/>
      <c r="O72" s="480"/>
      <c r="P72" s="480"/>
      <c r="Q72" s="480"/>
      <c r="R72" s="480"/>
      <c r="S72" s="480"/>
      <c r="T72" s="480"/>
      <c r="U72" s="480"/>
      <c r="V72" s="480"/>
      <c r="W72" s="480"/>
      <c r="X72" s="480"/>
      <c r="Y72" s="943"/>
    </row>
    <row r="73" spans="1:29">
      <c r="A73" s="942"/>
      <c r="B73" s="480"/>
      <c r="C73" s="480"/>
      <c r="D73" s="480"/>
      <c r="E73" s="480"/>
      <c r="F73" s="480"/>
      <c r="G73" s="480"/>
      <c r="H73" s="480"/>
      <c r="I73" s="480"/>
      <c r="J73" s="480"/>
      <c r="K73" s="480"/>
      <c r="L73" s="480"/>
      <c r="M73" s="480"/>
      <c r="N73" s="480"/>
      <c r="O73" s="480"/>
      <c r="P73" s="480"/>
      <c r="Q73" s="480"/>
      <c r="R73" s="480"/>
      <c r="S73" s="480"/>
      <c r="T73" s="480"/>
      <c r="U73" s="480"/>
      <c r="V73" s="480"/>
      <c r="W73" s="480"/>
      <c r="X73" s="480"/>
      <c r="Y73" s="943"/>
    </row>
    <row r="74" spans="1:29">
      <c r="A74" s="942"/>
      <c r="B74" s="480"/>
      <c r="C74" s="480"/>
      <c r="D74" s="480"/>
      <c r="E74" s="480"/>
      <c r="F74" s="480"/>
      <c r="G74" s="480"/>
      <c r="H74" s="480"/>
      <c r="I74" s="480"/>
      <c r="J74" s="480"/>
      <c r="K74" s="480"/>
      <c r="L74" s="480"/>
      <c r="M74" s="480"/>
      <c r="N74" s="480"/>
      <c r="O74" s="480"/>
      <c r="P74" s="480"/>
      <c r="Q74" s="480"/>
      <c r="R74" s="480"/>
      <c r="S74" s="480"/>
      <c r="T74" s="480"/>
      <c r="U74" s="480"/>
      <c r="V74" s="480"/>
      <c r="W74" s="480"/>
      <c r="X74" s="480"/>
      <c r="Y74" s="943"/>
    </row>
    <row r="75" spans="1:29">
      <c r="A75" s="942"/>
      <c r="B75" s="480"/>
      <c r="C75" s="480"/>
      <c r="D75" s="480"/>
      <c r="E75" s="480"/>
      <c r="F75" s="480"/>
      <c r="G75" s="480"/>
      <c r="H75" s="480"/>
      <c r="I75" s="480"/>
      <c r="J75" s="480"/>
      <c r="K75" s="480"/>
      <c r="L75" s="480"/>
      <c r="M75" s="480"/>
      <c r="N75" s="480"/>
      <c r="O75" s="480"/>
      <c r="P75" s="480"/>
      <c r="Q75" s="480"/>
      <c r="R75" s="480"/>
      <c r="S75" s="480"/>
      <c r="T75" s="480"/>
      <c r="U75" s="480"/>
      <c r="V75" s="480"/>
      <c r="W75" s="480"/>
      <c r="X75" s="480"/>
      <c r="Y75" s="943"/>
    </row>
    <row r="76" spans="1:29">
      <c r="A76" s="942"/>
      <c r="B76" s="480"/>
      <c r="C76" s="480"/>
      <c r="D76" s="480"/>
      <c r="E76" s="480"/>
      <c r="F76" s="480"/>
      <c r="G76" s="480"/>
      <c r="H76" s="480"/>
      <c r="I76" s="480"/>
      <c r="J76" s="480"/>
      <c r="K76" s="480"/>
      <c r="L76" s="480"/>
      <c r="M76" s="480"/>
      <c r="N76" s="480"/>
      <c r="O76" s="480"/>
      <c r="P76" s="480"/>
      <c r="Q76" s="480"/>
      <c r="R76" s="480"/>
      <c r="S76" s="480"/>
      <c r="T76" s="480"/>
      <c r="U76" s="480"/>
      <c r="V76" s="480"/>
      <c r="W76" s="480"/>
      <c r="X76" s="480"/>
      <c r="Y76" s="943"/>
    </row>
    <row r="77" spans="1:29">
      <c r="A77" s="942"/>
      <c r="B77" s="480"/>
      <c r="C77" s="480"/>
      <c r="D77" s="480"/>
      <c r="E77" s="480"/>
      <c r="F77" s="480"/>
      <c r="G77" s="480"/>
      <c r="H77" s="480"/>
      <c r="I77" s="480"/>
      <c r="J77" s="480"/>
      <c r="K77" s="480"/>
      <c r="L77" s="480"/>
      <c r="M77" s="480"/>
      <c r="N77" s="480"/>
      <c r="O77" s="480"/>
      <c r="P77" s="480"/>
      <c r="Q77" s="480"/>
      <c r="R77" s="480"/>
      <c r="S77" s="480"/>
      <c r="T77" s="480"/>
      <c r="U77" s="480"/>
      <c r="V77" s="480"/>
      <c r="W77" s="480"/>
      <c r="X77" s="480"/>
      <c r="Y77" s="943"/>
    </row>
    <row r="78" spans="1:29" ht="15.5" thickBot="1">
      <c r="A78" s="966"/>
      <c r="B78" s="967"/>
      <c r="C78" s="967"/>
      <c r="D78" s="967"/>
      <c r="E78" s="967"/>
      <c r="F78" s="967"/>
      <c r="G78" s="967"/>
      <c r="H78" s="967"/>
      <c r="I78" s="967"/>
      <c r="J78" s="967"/>
      <c r="K78" s="967"/>
      <c r="L78" s="967"/>
      <c r="M78" s="967"/>
      <c r="N78" s="967"/>
      <c r="O78" s="967"/>
      <c r="P78" s="967"/>
      <c r="Q78" s="967"/>
      <c r="R78" s="967"/>
      <c r="S78" s="967"/>
      <c r="T78" s="967"/>
      <c r="U78" s="967"/>
      <c r="V78" s="967"/>
      <c r="W78" s="967"/>
      <c r="X78" s="967"/>
      <c r="Y78" s="968"/>
    </row>
    <row r="79" spans="1:29">
      <c r="A79" s="944" t="s">
        <v>113</v>
      </c>
      <c r="B79" s="945"/>
      <c r="C79" s="946"/>
      <c r="D79" s="963" t="s">
        <v>957</v>
      </c>
      <c r="E79" s="964"/>
      <c r="F79" s="952" t="s">
        <v>114</v>
      </c>
      <c r="G79" s="953"/>
      <c r="H79" s="953"/>
      <c r="I79" s="954"/>
      <c r="J79" s="963" t="s">
        <v>957</v>
      </c>
      <c r="K79" s="964"/>
      <c r="L79" s="952" t="s">
        <v>116</v>
      </c>
      <c r="M79" s="953"/>
      <c r="N79" s="953"/>
      <c r="O79" s="953"/>
      <c r="P79" s="963" t="s">
        <v>957</v>
      </c>
      <c r="Q79" s="964"/>
      <c r="R79" s="952" t="s">
        <v>115</v>
      </c>
      <c r="S79" s="953"/>
      <c r="T79" s="953"/>
      <c r="U79" s="954"/>
      <c r="V79" s="963" t="s">
        <v>957</v>
      </c>
      <c r="W79" s="964"/>
      <c r="X79" s="952" t="s">
        <v>117</v>
      </c>
      <c r="Y79" s="955"/>
      <c r="AA79" s="22" t="s">
        <v>178</v>
      </c>
      <c r="AB79" s="20" t="s">
        <v>174</v>
      </c>
      <c r="AC79" s="20" t="str">
        <f>D79</f>
        <v>□</v>
      </c>
    </row>
    <row r="80" spans="1:29" ht="19.5" customHeight="1" thickBot="1">
      <c r="A80" s="947"/>
      <c r="B80" s="948"/>
      <c r="C80" s="949"/>
      <c r="D80" s="956" t="s">
        <v>118</v>
      </c>
      <c r="E80" s="957"/>
      <c r="F80" s="957"/>
      <c r="G80" s="957"/>
      <c r="H80" s="957"/>
      <c r="I80" s="958"/>
      <c r="J80" s="960"/>
      <c r="K80" s="960"/>
      <c r="L80" s="960"/>
      <c r="M80" s="960"/>
      <c r="N80" s="960"/>
      <c r="O80" s="960"/>
      <c r="P80" s="960"/>
      <c r="Q80" s="960"/>
      <c r="R80" s="960"/>
      <c r="S80" s="960"/>
      <c r="T80" s="960"/>
      <c r="U80" s="960"/>
      <c r="V80" s="960"/>
      <c r="W80" s="960"/>
      <c r="X80" s="960"/>
      <c r="Y80" s="961"/>
      <c r="AA80" s="26"/>
      <c r="AB80" s="20" t="s">
        <v>175</v>
      </c>
      <c r="AC80" s="20" t="str">
        <f>J79</f>
        <v>□</v>
      </c>
    </row>
    <row r="81" spans="1:29" ht="15.5" thickBot="1">
      <c r="A81" s="972"/>
      <c r="B81" s="972"/>
      <c r="C81" s="972"/>
      <c r="D81" s="972"/>
      <c r="E81" s="972"/>
      <c r="F81" s="972"/>
      <c r="G81" s="972"/>
      <c r="H81" s="972"/>
      <c r="I81" s="972"/>
      <c r="J81" s="972"/>
      <c r="K81" s="972"/>
      <c r="L81" s="972"/>
      <c r="M81" s="972"/>
      <c r="N81" s="972"/>
      <c r="O81" s="972"/>
      <c r="P81" s="972"/>
      <c r="Q81" s="972"/>
      <c r="R81" s="972"/>
      <c r="S81" s="972"/>
      <c r="T81" s="972"/>
      <c r="U81" s="972"/>
      <c r="V81" s="972"/>
      <c r="W81" s="972"/>
      <c r="X81" s="972"/>
      <c r="Y81" s="972"/>
      <c r="AA81" s="26"/>
      <c r="AB81" s="20" t="s">
        <v>176</v>
      </c>
      <c r="AC81" s="20" t="str">
        <f>P79</f>
        <v>□</v>
      </c>
    </row>
    <row r="82" spans="1:29" ht="15" customHeight="1">
      <c r="A82" s="920" t="s">
        <v>1030</v>
      </c>
      <c r="B82" s="973"/>
      <c r="C82" s="973"/>
      <c r="D82" s="973"/>
      <c r="E82" s="973"/>
      <c r="F82" s="973"/>
      <c r="G82" s="973"/>
      <c r="H82" s="973"/>
      <c r="I82" s="973"/>
      <c r="J82" s="973"/>
      <c r="K82" s="973"/>
      <c r="L82" s="973"/>
      <c r="M82" s="973"/>
      <c r="N82" s="973"/>
      <c r="O82" s="973"/>
      <c r="P82" s="973"/>
      <c r="Q82" s="973"/>
      <c r="R82" s="973"/>
      <c r="S82" s="973"/>
      <c r="T82" s="973"/>
      <c r="U82" s="973"/>
      <c r="V82" s="973"/>
      <c r="W82" s="973"/>
      <c r="X82" s="973"/>
      <c r="Y82" s="974"/>
      <c r="AA82" s="27"/>
      <c r="AB82" s="20" t="s">
        <v>117</v>
      </c>
      <c r="AC82" s="20" t="str">
        <f>V79</f>
        <v>□</v>
      </c>
    </row>
    <row r="83" spans="1:29">
      <c r="A83" s="975"/>
      <c r="B83" s="976"/>
      <c r="C83" s="976"/>
      <c r="D83" s="976"/>
      <c r="E83" s="976"/>
      <c r="F83" s="976"/>
      <c r="G83" s="976"/>
      <c r="H83" s="976"/>
      <c r="I83" s="976"/>
      <c r="J83" s="976"/>
      <c r="K83" s="976"/>
      <c r="L83" s="976"/>
      <c r="M83" s="976"/>
      <c r="N83" s="976"/>
      <c r="O83" s="976"/>
      <c r="P83" s="976"/>
      <c r="Q83" s="976"/>
      <c r="R83" s="976"/>
      <c r="S83" s="976"/>
      <c r="T83" s="976"/>
      <c r="U83" s="976"/>
      <c r="V83" s="976"/>
      <c r="W83" s="976"/>
      <c r="X83" s="976"/>
      <c r="Y83" s="977"/>
    </row>
    <row r="84" spans="1:29">
      <c r="A84" s="926"/>
      <c r="B84" s="488"/>
      <c r="C84" s="488"/>
      <c r="D84" s="488"/>
      <c r="E84" s="488"/>
      <c r="F84" s="488"/>
      <c r="G84" s="488"/>
      <c r="H84" s="488"/>
      <c r="I84" s="488"/>
      <c r="J84" s="488"/>
      <c r="K84" s="488"/>
      <c r="L84" s="488"/>
      <c r="M84" s="488"/>
      <c r="N84" s="488"/>
      <c r="O84" s="488"/>
      <c r="P84" s="488"/>
      <c r="Q84" s="488"/>
      <c r="R84" s="488"/>
      <c r="S84" s="488"/>
      <c r="T84" s="488"/>
      <c r="U84" s="488"/>
      <c r="V84" s="488"/>
      <c r="W84" s="488"/>
      <c r="X84" s="488"/>
      <c r="Y84" s="983"/>
    </row>
    <row r="85" spans="1:29">
      <c r="A85" s="926"/>
      <c r="B85" s="488"/>
      <c r="C85" s="488"/>
      <c r="D85" s="488"/>
      <c r="E85" s="488"/>
      <c r="F85" s="488"/>
      <c r="G85" s="488"/>
      <c r="H85" s="488"/>
      <c r="I85" s="488"/>
      <c r="J85" s="488"/>
      <c r="K85" s="488"/>
      <c r="L85" s="488"/>
      <c r="M85" s="488"/>
      <c r="N85" s="488"/>
      <c r="O85" s="488"/>
      <c r="P85" s="488"/>
      <c r="Q85" s="488"/>
      <c r="R85" s="488"/>
      <c r="S85" s="488"/>
      <c r="T85" s="488"/>
      <c r="U85" s="488"/>
      <c r="V85" s="488"/>
      <c r="W85" s="488"/>
      <c r="X85" s="488"/>
      <c r="Y85" s="983"/>
    </row>
    <row r="86" spans="1:29">
      <c r="A86" s="926"/>
      <c r="B86" s="488"/>
      <c r="C86" s="488"/>
      <c r="D86" s="488"/>
      <c r="E86" s="488"/>
      <c r="F86" s="488"/>
      <c r="G86" s="488"/>
      <c r="H86" s="488"/>
      <c r="I86" s="488"/>
      <c r="J86" s="488"/>
      <c r="K86" s="488"/>
      <c r="L86" s="488"/>
      <c r="M86" s="488"/>
      <c r="N86" s="488"/>
      <c r="O86" s="488"/>
      <c r="P86" s="488"/>
      <c r="Q86" s="488"/>
      <c r="R86" s="488"/>
      <c r="S86" s="488"/>
      <c r="T86" s="488"/>
      <c r="U86" s="488"/>
      <c r="V86" s="488"/>
      <c r="W86" s="488"/>
      <c r="X86" s="488"/>
      <c r="Y86" s="983"/>
    </row>
    <row r="87" spans="1:29">
      <c r="A87" s="926"/>
      <c r="B87" s="488"/>
      <c r="C87" s="488"/>
      <c r="D87" s="488"/>
      <c r="E87" s="488"/>
      <c r="F87" s="488"/>
      <c r="G87" s="488"/>
      <c r="H87" s="488"/>
      <c r="I87" s="488"/>
      <c r="J87" s="488"/>
      <c r="K87" s="488"/>
      <c r="L87" s="488"/>
      <c r="M87" s="488"/>
      <c r="N87" s="488"/>
      <c r="O87" s="488"/>
      <c r="P87" s="488"/>
      <c r="Q87" s="488"/>
      <c r="R87" s="488"/>
      <c r="S87" s="488"/>
      <c r="T87" s="488"/>
      <c r="U87" s="488"/>
      <c r="V87" s="488"/>
      <c r="W87" s="488"/>
      <c r="X87" s="488"/>
      <c r="Y87" s="983"/>
    </row>
    <row r="88" spans="1:29">
      <c r="A88" s="926"/>
      <c r="B88" s="488"/>
      <c r="C88" s="488"/>
      <c r="D88" s="488"/>
      <c r="E88" s="488"/>
      <c r="F88" s="488"/>
      <c r="G88" s="488"/>
      <c r="H88" s="488"/>
      <c r="I88" s="488"/>
      <c r="J88" s="488"/>
      <c r="K88" s="488"/>
      <c r="L88" s="488"/>
      <c r="M88" s="488"/>
      <c r="N88" s="488"/>
      <c r="O88" s="488"/>
      <c r="P88" s="488"/>
      <c r="Q88" s="488"/>
      <c r="R88" s="488"/>
      <c r="S88" s="488"/>
      <c r="T88" s="488"/>
      <c r="U88" s="488"/>
      <c r="V88" s="488"/>
      <c r="W88" s="488"/>
      <c r="X88" s="488"/>
      <c r="Y88" s="983"/>
    </row>
    <row r="89" spans="1:29" ht="15.5" thickBot="1">
      <c r="A89" s="984"/>
      <c r="B89" s="985"/>
      <c r="C89" s="985"/>
      <c r="D89" s="985"/>
      <c r="E89" s="985"/>
      <c r="F89" s="985"/>
      <c r="G89" s="985"/>
      <c r="H89" s="985"/>
      <c r="I89" s="985"/>
      <c r="J89" s="985"/>
      <c r="K89" s="985"/>
      <c r="L89" s="985"/>
      <c r="M89" s="985"/>
      <c r="N89" s="985"/>
      <c r="O89" s="985"/>
      <c r="P89" s="985"/>
      <c r="Q89" s="985"/>
      <c r="R89" s="985"/>
      <c r="S89" s="985"/>
      <c r="T89" s="985"/>
      <c r="U89" s="985"/>
      <c r="V89" s="985"/>
      <c r="W89" s="985"/>
      <c r="X89" s="985"/>
      <c r="Y89" s="986"/>
    </row>
    <row r="90" spans="1:29" ht="15" customHeight="1">
      <c r="A90" s="920" t="s">
        <v>1022</v>
      </c>
      <c r="B90" s="978"/>
      <c r="C90" s="978"/>
      <c r="D90" s="978"/>
      <c r="E90" s="978"/>
      <c r="F90" s="978"/>
      <c r="G90" s="978"/>
      <c r="H90" s="978"/>
      <c r="I90" s="978"/>
      <c r="J90" s="978"/>
      <c r="K90" s="978"/>
      <c r="L90" s="978"/>
      <c r="M90" s="978"/>
      <c r="N90" s="978"/>
      <c r="O90" s="978"/>
      <c r="P90" s="978"/>
      <c r="Q90" s="978"/>
      <c r="R90" s="978"/>
      <c r="S90" s="978"/>
      <c r="T90" s="978"/>
      <c r="U90" s="978"/>
      <c r="V90" s="978"/>
      <c r="W90" s="978"/>
      <c r="X90" s="978"/>
      <c r="Y90" s="979"/>
    </row>
    <row r="91" spans="1:29" ht="15" customHeight="1">
      <c r="A91" s="980"/>
      <c r="B91" s="981"/>
      <c r="C91" s="981"/>
      <c r="D91" s="981"/>
      <c r="E91" s="981"/>
      <c r="F91" s="981"/>
      <c r="G91" s="981"/>
      <c r="H91" s="981"/>
      <c r="I91" s="981"/>
      <c r="J91" s="981"/>
      <c r="K91" s="981"/>
      <c r="L91" s="981"/>
      <c r="M91" s="981"/>
      <c r="N91" s="981"/>
      <c r="O91" s="981"/>
      <c r="P91" s="981"/>
      <c r="Q91" s="981"/>
      <c r="R91" s="981"/>
      <c r="S91" s="981"/>
      <c r="T91" s="981"/>
      <c r="U91" s="981"/>
      <c r="V91" s="981"/>
      <c r="W91" s="981"/>
      <c r="X91" s="981"/>
      <c r="Y91" s="982"/>
    </row>
    <row r="92" spans="1:29">
      <c r="A92" s="926"/>
      <c r="B92" s="644"/>
      <c r="C92" s="644"/>
      <c r="D92" s="644"/>
      <c r="E92" s="644"/>
      <c r="F92" s="644"/>
      <c r="G92" s="644"/>
      <c r="H92" s="644"/>
      <c r="I92" s="644"/>
      <c r="J92" s="644"/>
      <c r="K92" s="644"/>
      <c r="L92" s="644"/>
      <c r="M92" s="644"/>
      <c r="N92" s="644"/>
      <c r="O92" s="644"/>
      <c r="P92" s="644"/>
      <c r="Q92" s="644"/>
      <c r="R92" s="644"/>
      <c r="S92" s="644"/>
      <c r="T92" s="644"/>
      <c r="U92" s="644"/>
      <c r="V92" s="644"/>
      <c r="W92" s="644"/>
      <c r="X92" s="644"/>
      <c r="Y92" s="645"/>
    </row>
    <row r="93" spans="1:29">
      <c r="A93" s="646"/>
      <c r="B93" s="644"/>
      <c r="C93" s="644"/>
      <c r="D93" s="644"/>
      <c r="E93" s="644"/>
      <c r="F93" s="644"/>
      <c r="G93" s="644"/>
      <c r="H93" s="644"/>
      <c r="I93" s="644"/>
      <c r="J93" s="644"/>
      <c r="K93" s="644"/>
      <c r="L93" s="644"/>
      <c r="M93" s="644"/>
      <c r="N93" s="644"/>
      <c r="O93" s="644"/>
      <c r="P93" s="644"/>
      <c r="Q93" s="644"/>
      <c r="R93" s="644"/>
      <c r="S93" s="644"/>
      <c r="T93" s="644"/>
      <c r="U93" s="644"/>
      <c r="V93" s="644"/>
      <c r="W93" s="644"/>
      <c r="X93" s="644"/>
      <c r="Y93" s="645"/>
    </row>
    <row r="94" spans="1:29" ht="15.5" thickBot="1">
      <c r="A94" s="835"/>
      <c r="B94" s="836"/>
      <c r="C94" s="836"/>
      <c r="D94" s="836"/>
      <c r="E94" s="836"/>
      <c r="F94" s="836"/>
      <c r="G94" s="836"/>
      <c r="H94" s="836"/>
      <c r="I94" s="836"/>
      <c r="J94" s="836"/>
      <c r="K94" s="836"/>
      <c r="L94" s="836"/>
      <c r="M94" s="836"/>
      <c r="N94" s="836"/>
      <c r="O94" s="836"/>
      <c r="P94" s="836"/>
      <c r="Q94" s="836"/>
      <c r="R94" s="836"/>
      <c r="S94" s="836"/>
      <c r="T94" s="836"/>
      <c r="U94" s="836"/>
      <c r="V94" s="836"/>
      <c r="W94" s="836"/>
      <c r="X94" s="836"/>
      <c r="Y94" s="837"/>
    </row>
    <row r="95" spans="1:29">
      <c r="A95" s="971" t="s">
        <v>55</v>
      </c>
      <c r="B95" s="971"/>
      <c r="C95" s="971"/>
      <c r="D95" s="971"/>
      <c r="E95" s="971"/>
      <c r="F95" s="971"/>
      <c r="G95" s="971"/>
      <c r="H95" s="971"/>
      <c r="I95" s="971"/>
      <c r="J95" s="971"/>
      <c r="K95" s="971"/>
      <c r="L95" s="971"/>
      <c r="M95" s="971"/>
      <c r="N95" s="971"/>
      <c r="O95" s="971"/>
      <c r="P95" s="971"/>
      <c r="Q95" s="971"/>
      <c r="R95" s="971"/>
      <c r="S95" s="971"/>
      <c r="T95" s="971"/>
      <c r="U95" s="971"/>
      <c r="V95" s="971"/>
      <c r="W95" s="971"/>
      <c r="X95" s="971"/>
      <c r="Y95" s="971"/>
    </row>
    <row r="96" spans="1:29">
      <c r="A96" s="570"/>
      <c r="B96" s="570"/>
      <c r="C96" s="570"/>
      <c r="D96" s="570"/>
      <c r="E96" s="570"/>
      <c r="F96" s="570"/>
      <c r="G96" s="570"/>
      <c r="H96" s="570"/>
      <c r="I96" s="570"/>
      <c r="J96" s="570"/>
      <c r="K96" s="570"/>
      <c r="L96" s="570"/>
      <c r="M96" s="570"/>
      <c r="N96" s="570"/>
      <c r="O96" s="570"/>
      <c r="P96" s="570"/>
      <c r="Q96" s="570"/>
      <c r="R96" s="570"/>
      <c r="S96" s="570"/>
      <c r="T96" s="570"/>
      <c r="U96" s="570"/>
      <c r="V96" s="570"/>
      <c r="W96" s="570"/>
      <c r="X96" s="570"/>
      <c r="Y96" s="570"/>
    </row>
    <row r="97" spans="1:25" ht="15.5" thickBot="1">
      <c r="A97" s="382" t="s">
        <v>121</v>
      </c>
      <c r="B97" s="382"/>
      <c r="C97" s="382"/>
      <c r="D97" s="382"/>
      <c r="E97" s="382"/>
      <c r="F97" s="382"/>
      <c r="G97" s="382"/>
      <c r="H97" s="382"/>
      <c r="I97" s="382"/>
      <c r="J97" s="382"/>
      <c r="K97" s="382"/>
      <c r="L97" s="382"/>
      <c r="M97" s="382"/>
      <c r="N97" s="382"/>
      <c r="O97" s="382"/>
      <c r="P97" s="382"/>
      <c r="Q97" s="382"/>
      <c r="R97" s="382"/>
      <c r="S97" s="382"/>
      <c r="T97" s="382"/>
      <c r="U97" s="382"/>
      <c r="V97" s="382"/>
      <c r="W97" s="382"/>
      <c r="X97" s="382"/>
    </row>
    <row r="98" spans="1:25">
      <c r="A98" s="965" t="s">
        <v>112</v>
      </c>
      <c r="B98" s="940"/>
      <c r="C98" s="940"/>
      <c r="D98" s="940"/>
      <c r="E98" s="940"/>
      <c r="F98" s="940"/>
      <c r="G98" s="940"/>
      <c r="H98" s="940"/>
      <c r="I98" s="940"/>
      <c r="J98" s="940"/>
      <c r="K98" s="940"/>
      <c r="L98" s="940"/>
      <c r="M98" s="940"/>
      <c r="N98" s="940"/>
      <c r="O98" s="940"/>
      <c r="P98" s="940"/>
      <c r="Q98" s="940"/>
      <c r="R98" s="940"/>
      <c r="S98" s="940"/>
      <c r="T98" s="940"/>
      <c r="U98" s="940"/>
      <c r="V98" s="940"/>
      <c r="W98" s="940"/>
      <c r="X98" s="940"/>
      <c r="Y98" s="941"/>
    </row>
    <row r="99" spans="1:25">
      <c r="A99" s="942"/>
      <c r="B99" s="480"/>
      <c r="C99" s="480"/>
      <c r="D99" s="480"/>
      <c r="E99" s="480"/>
      <c r="F99" s="480"/>
      <c r="G99" s="480"/>
      <c r="H99" s="480"/>
      <c r="I99" s="480"/>
      <c r="J99" s="480"/>
      <c r="K99" s="480"/>
      <c r="L99" s="480"/>
      <c r="M99" s="480"/>
      <c r="N99" s="480"/>
      <c r="O99" s="480"/>
      <c r="P99" s="480"/>
      <c r="Q99" s="480"/>
      <c r="R99" s="480"/>
      <c r="S99" s="480"/>
      <c r="T99" s="480"/>
      <c r="U99" s="480"/>
      <c r="V99" s="480"/>
      <c r="W99" s="480"/>
      <c r="X99" s="480"/>
      <c r="Y99" s="943"/>
    </row>
    <row r="100" spans="1:25">
      <c r="A100" s="942"/>
      <c r="B100" s="480"/>
      <c r="C100" s="480"/>
      <c r="D100" s="480"/>
      <c r="E100" s="480"/>
      <c r="F100" s="480"/>
      <c r="G100" s="480"/>
      <c r="H100" s="480"/>
      <c r="I100" s="480"/>
      <c r="J100" s="480"/>
      <c r="K100" s="480"/>
      <c r="L100" s="480"/>
      <c r="M100" s="480"/>
      <c r="N100" s="480"/>
      <c r="O100" s="480"/>
      <c r="P100" s="480"/>
      <c r="Q100" s="480"/>
      <c r="R100" s="480"/>
      <c r="S100" s="480"/>
      <c r="T100" s="480"/>
      <c r="U100" s="480"/>
      <c r="V100" s="480"/>
      <c r="W100" s="480"/>
      <c r="X100" s="480"/>
      <c r="Y100" s="943"/>
    </row>
    <row r="101" spans="1:25">
      <c r="A101" s="942"/>
      <c r="B101" s="480"/>
      <c r="C101" s="480"/>
      <c r="D101" s="480"/>
      <c r="E101" s="480"/>
      <c r="F101" s="480"/>
      <c r="G101" s="480"/>
      <c r="H101" s="480"/>
      <c r="I101" s="480"/>
      <c r="J101" s="480"/>
      <c r="K101" s="480"/>
      <c r="L101" s="480"/>
      <c r="M101" s="480"/>
      <c r="N101" s="480"/>
      <c r="O101" s="480"/>
      <c r="P101" s="480"/>
      <c r="Q101" s="480"/>
      <c r="R101" s="480"/>
      <c r="S101" s="480"/>
      <c r="T101" s="480"/>
      <c r="U101" s="480"/>
      <c r="V101" s="480"/>
      <c r="W101" s="480"/>
      <c r="X101" s="480"/>
      <c r="Y101" s="943"/>
    </row>
    <row r="102" spans="1:25">
      <c r="A102" s="942"/>
      <c r="B102" s="480"/>
      <c r="C102" s="480"/>
      <c r="D102" s="480"/>
      <c r="E102" s="480"/>
      <c r="F102" s="480"/>
      <c r="G102" s="480"/>
      <c r="H102" s="480"/>
      <c r="I102" s="480"/>
      <c r="J102" s="480"/>
      <c r="K102" s="480"/>
      <c r="L102" s="480"/>
      <c r="M102" s="480"/>
      <c r="N102" s="480"/>
      <c r="O102" s="480"/>
      <c r="P102" s="480"/>
      <c r="Q102" s="480"/>
      <c r="R102" s="480"/>
      <c r="S102" s="480"/>
      <c r="T102" s="480"/>
      <c r="U102" s="480"/>
      <c r="V102" s="480"/>
      <c r="W102" s="480"/>
      <c r="X102" s="480"/>
      <c r="Y102" s="943"/>
    </row>
    <row r="103" spans="1:25">
      <c r="A103" s="942"/>
      <c r="B103" s="480"/>
      <c r="C103" s="480"/>
      <c r="D103" s="480"/>
      <c r="E103" s="480"/>
      <c r="F103" s="480"/>
      <c r="G103" s="480"/>
      <c r="H103" s="480"/>
      <c r="I103" s="480"/>
      <c r="J103" s="480"/>
      <c r="K103" s="480"/>
      <c r="L103" s="480"/>
      <c r="M103" s="480"/>
      <c r="N103" s="480"/>
      <c r="O103" s="480"/>
      <c r="P103" s="480"/>
      <c r="Q103" s="480"/>
      <c r="R103" s="480"/>
      <c r="S103" s="480"/>
      <c r="T103" s="480"/>
      <c r="U103" s="480"/>
      <c r="V103" s="480"/>
      <c r="W103" s="480"/>
      <c r="X103" s="480"/>
      <c r="Y103" s="943"/>
    </row>
    <row r="104" spans="1:25">
      <c r="A104" s="942"/>
      <c r="B104" s="480"/>
      <c r="C104" s="480"/>
      <c r="D104" s="480"/>
      <c r="E104" s="480"/>
      <c r="F104" s="480"/>
      <c r="G104" s="480"/>
      <c r="H104" s="480"/>
      <c r="I104" s="480"/>
      <c r="J104" s="480"/>
      <c r="K104" s="480"/>
      <c r="L104" s="480"/>
      <c r="M104" s="480"/>
      <c r="N104" s="480"/>
      <c r="O104" s="480"/>
      <c r="P104" s="480"/>
      <c r="Q104" s="480"/>
      <c r="R104" s="480"/>
      <c r="S104" s="480"/>
      <c r="T104" s="480"/>
      <c r="U104" s="480"/>
      <c r="V104" s="480"/>
      <c r="W104" s="480"/>
      <c r="X104" s="480"/>
      <c r="Y104" s="943"/>
    </row>
    <row r="105" spans="1:25">
      <c r="A105" s="942"/>
      <c r="B105" s="480"/>
      <c r="C105" s="480"/>
      <c r="D105" s="480"/>
      <c r="E105" s="480"/>
      <c r="F105" s="480"/>
      <c r="G105" s="480"/>
      <c r="H105" s="480"/>
      <c r="I105" s="480"/>
      <c r="J105" s="480"/>
      <c r="K105" s="480"/>
      <c r="L105" s="480"/>
      <c r="M105" s="480"/>
      <c r="N105" s="480"/>
      <c r="O105" s="480"/>
      <c r="P105" s="480"/>
      <c r="Q105" s="480"/>
      <c r="R105" s="480"/>
      <c r="S105" s="480"/>
      <c r="T105" s="480"/>
      <c r="U105" s="480"/>
      <c r="V105" s="480"/>
      <c r="W105" s="480"/>
      <c r="X105" s="480"/>
      <c r="Y105" s="943"/>
    </row>
    <row r="106" spans="1:25">
      <c r="A106" s="942"/>
      <c r="B106" s="480"/>
      <c r="C106" s="480"/>
      <c r="D106" s="480"/>
      <c r="E106" s="480"/>
      <c r="F106" s="480"/>
      <c r="G106" s="480"/>
      <c r="H106" s="480"/>
      <c r="I106" s="480"/>
      <c r="J106" s="480"/>
      <c r="K106" s="480"/>
      <c r="L106" s="480"/>
      <c r="M106" s="480"/>
      <c r="N106" s="480"/>
      <c r="O106" s="480"/>
      <c r="P106" s="480"/>
      <c r="Q106" s="480"/>
      <c r="R106" s="480"/>
      <c r="S106" s="480"/>
      <c r="T106" s="480"/>
      <c r="U106" s="480"/>
      <c r="V106" s="480"/>
      <c r="W106" s="480"/>
      <c r="X106" s="480"/>
      <c r="Y106" s="943"/>
    </row>
    <row r="107" spans="1:25">
      <c r="A107" s="942"/>
      <c r="B107" s="480"/>
      <c r="C107" s="480"/>
      <c r="D107" s="480"/>
      <c r="E107" s="480"/>
      <c r="F107" s="480"/>
      <c r="G107" s="480"/>
      <c r="H107" s="480"/>
      <c r="I107" s="480"/>
      <c r="J107" s="480"/>
      <c r="K107" s="480"/>
      <c r="L107" s="480"/>
      <c r="M107" s="480"/>
      <c r="N107" s="480"/>
      <c r="O107" s="480"/>
      <c r="P107" s="480"/>
      <c r="Q107" s="480"/>
      <c r="R107" s="480"/>
      <c r="S107" s="480"/>
      <c r="T107" s="480"/>
      <c r="U107" s="480"/>
      <c r="V107" s="480"/>
      <c r="W107" s="480"/>
      <c r="X107" s="480"/>
      <c r="Y107" s="943"/>
    </row>
    <row r="108" spans="1:25">
      <c r="A108" s="942"/>
      <c r="B108" s="480"/>
      <c r="C108" s="480"/>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943"/>
    </row>
    <row r="109" spans="1:25">
      <c r="A109" s="942"/>
      <c r="B109" s="480"/>
      <c r="C109" s="480"/>
      <c r="D109" s="480"/>
      <c r="E109" s="480"/>
      <c r="F109" s="480"/>
      <c r="G109" s="480"/>
      <c r="H109" s="480"/>
      <c r="I109" s="480"/>
      <c r="J109" s="480"/>
      <c r="K109" s="480"/>
      <c r="L109" s="480"/>
      <c r="M109" s="480"/>
      <c r="N109" s="480"/>
      <c r="O109" s="480"/>
      <c r="P109" s="480"/>
      <c r="Q109" s="480"/>
      <c r="R109" s="480"/>
      <c r="S109" s="480"/>
      <c r="T109" s="480"/>
      <c r="U109" s="480"/>
      <c r="V109" s="480"/>
      <c r="W109" s="480"/>
      <c r="X109" s="480"/>
      <c r="Y109" s="943"/>
    </row>
    <row r="110" spans="1:25">
      <c r="A110" s="942"/>
      <c r="B110" s="480"/>
      <c r="C110" s="480"/>
      <c r="D110" s="480"/>
      <c r="E110" s="480"/>
      <c r="F110" s="480"/>
      <c r="G110" s="480"/>
      <c r="H110" s="480"/>
      <c r="I110" s="480"/>
      <c r="J110" s="480"/>
      <c r="K110" s="480"/>
      <c r="L110" s="480"/>
      <c r="M110" s="480"/>
      <c r="N110" s="480"/>
      <c r="O110" s="480"/>
      <c r="P110" s="480"/>
      <c r="Q110" s="480"/>
      <c r="R110" s="480"/>
      <c r="S110" s="480"/>
      <c r="T110" s="480"/>
      <c r="U110" s="480"/>
      <c r="V110" s="480"/>
      <c r="W110" s="480"/>
      <c r="X110" s="480"/>
      <c r="Y110" s="943"/>
    </row>
    <row r="111" spans="1:25">
      <c r="A111" s="942"/>
      <c r="B111" s="480"/>
      <c r="C111" s="480"/>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943"/>
    </row>
    <row r="112" spans="1:25">
      <c r="A112" s="942"/>
      <c r="B112" s="480"/>
      <c r="C112" s="480"/>
      <c r="D112" s="480"/>
      <c r="E112" s="480"/>
      <c r="F112" s="480"/>
      <c r="G112" s="480"/>
      <c r="H112" s="480"/>
      <c r="I112" s="480"/>
      <c r="J112" s="480"/>
      <c r="K112" s="480"/>
      <c r="L112" s="480"/>
      <c r="M112" s="480"/>
      <c r="N112" s="480"/>
      <c r="O112" s="480"/>
      <c r="P112" s="480"/>
      <c r="Q112" s="480"/>
      <c r="R112" s="480"/>
      <c r="S112" s="480"/>
      <c r="T112" s="480"/>
      <c r="U112" s="480"/>
      <c r="V112" s="480"/>
      <c r="W112" s="480"/>
      <c r="X112" s="480"/>
      <c r="Y112" s="943"/>
    </row>
    <row r="113" spans="1:29">
      <c r="A113" s="942"/>
      <c r="B113" s="480"/>
      <c r="C113" s="480"/>
      <c r="D113" s="480"/>
      <c r="E113" s="480"/>
      <c r="F113" s="480"/>
      <c r="G113" s="480"/>
      <c r="H113" s="480"/>
      <c r="I113" s="480"/>
      <c r="J113" s="480"/>
      <c r="K113" s="480"/>
      <c r="L113" s="480"/>
      <c r="M113" s="480"/>
      <c r="N113" s="480"/>
      <c r="O113" s="480"/>
      <c r="P113" s="480"/>
      <c r="Q113" s="480"/>
      <c r="R113" s="480"/>
      <c r="S113" s="480"/>
      <c r="T113" s="480"/>
      <c r="U113" s="480"/>
      <c r="V113" s="480"/>
      <c r="W113" s="480"/>
      <c r="X113" s="480"/>
      <c r="Y113" s="943"/>
    </row>
    <row r="114" spans="1:29">
      <c r="A114" s="942"/>
      <c r="B114" s="480"/>
      <c r="C114" s="480"/>
      <c r="D114" s="480"/>
      <c r="E114" s="480"/>
      <c r="F114" s="480"/>
      <c r="G114" s="480"/>
      <c r="H114" s="480"/>
      <c r="I114" s="480"/>
      <c r="J114" s="480"/>
      <c r="K114" s="480"/>
      <c r="L114" s="480"/>
      <c r="M114" s="480"/>
      <c r="N114" s="480"/>
      <c r="O114" s="480"/>
      <c r="P114" s="480"/>
      <c r="Q114" s="480"/>
      <c r="R114" s="480"/>
      <c r="S114" s="480"/>
      <c r="T114" s="480"/>
      <c r="U114" s="480"/>
      <c r="V114" s="480"/>
      <c r="W114" s="480"/>
      <c r="X114" s="480"/>
      <c r="Y114" s="943"/>
    </row>
    <row r="115" spans="1:29">
      <c r="A115" s="942"/>
      <c r="B115" s="480"/>
      <c r="C115" s="480"/>
      <c r="D115" s="480"/>
      <c r="E115" s="480"/>
      <c r="F115" s="480"/>
      <c r="G115" s="480"/>
      <c r="H115" s="480"/>
      <c r="I115" s="480"/>
      <c r="J115" s="480"/>
      <c r="K115" s="480"/>
      <c r="L115" s="480"/>
      <c r="M115" s="480"/>
      <c r="N115" s="480"/>
      <c r="O115" s="480"/>
      <c r="P115" s="480"/>
      <c r="Q115" s="480"/>
      <c r="R115" s="480"/>
      <c r="S115" s="480"/>
      <c r="T115" s="480"/>
      <c r="U115" s="480"/>
      <c r="V115" s="480"/>
      <c r="W115" s="480"/>
      <c r="X115" s="480"/>
      <c r="Y115" s="943"/>
    </row>
    <row r="116" spans="1:29">
      <c r="A116" s="942"/>
      <c r="B116" s="480"/>
      <c r="C116" s="480"/>
      <c r="D116" s="480"/>
      <c r="E116" s="480"/>
      <c r="F116" s="480"/>
      <c r="G116" s="480"/>
      <c r="H116" s="480"/>
      <c r="I116" s="480"/>
      <c r="J116" s="480"/>
      <c r="K116" s="480"/>
      <c r="L116" s="480"/>
      <c r="M116" s="480"/>
      <c r="N116" s="480"/>
      <c r="O116" s="480"/>
      <c r="P116" s="480"/>
      <c r="Q116" s="480"/>
      <c r="R116" s="480"/>
      <c r="S116" s="480"/>
      <c r="T116" s="480"/>
      <c r="U116" s="480"/>
      <c r="V116" s="480"/>
      <c r="W116" s="480"/>
      <c r="X116" s="480"/>
      <c r="Y116" s="943"/>
    </row>
    <row r="117" spans="1:29">
      <c r="A117" s="942"/>
      <c r="B117" s="480"/>
      <c r="C117" s="480"/>
      <c r="D117" s="480"/>
      <c r="E117" s="480"/>
      <c r="F117" s="480"/>
      <c r="G117" s="480"/>
      <c r="H117" s="480"/>
      <c r="I117" s="480"/>
      <c r="J117" s="480"/>
      <c r="K117" s="480"/>
      <c r="L117" s="480"/>
      <c r="M117" s="480"/>
      <c r="N117" s="480"/>
      <c r="O117" s="480"/>
      <c r="P117" s="480"/>
      <c r="Q117" s="480"/>
      <c r="R117" s="480"/>
      <c r="S117" s="480"/>
      <c r="T117" s="480"/>
      <c r="U117" s="480"/>
      <c r="V117" s="480"/>
      <c r="W117" s="480"/>
      <c r="X117" s="480"/>
      <c r="Y117" s="943"/>
    </row>
    <row r="118" spans="1:29">
      <c r="A118" s="942"/>
      <c r="B118" s="480"/>
      <c r="C118" s="480"/>
      <c r="D118" s="480"/>
      <c r="E118" s="480"/>
      <c r="F118" s="480"/>
      <c r="G118" s="480"/>
      <c r="H118" s="480"/>
      <c r="I118" s="480"/>
      <c r="J118" s="480"/>
      <c r="K118" s="480"/>
      <c r="L118" s="480"/>
      <c r="M118" s="480"/>
      <c r="N118" s="480"/>
      <c r="O118" s="480"/>
      <c r="P118" s="480"/>
      <c r="Q118" s="480"/>
      <c r="R118" s="480"/>
      <c r="S118" s="480"/>
      <c r="T118" s="480"/>
      <c r="U118" s="480"/>
      <c r="V118" s="480"/>
      <c r="W118" s="480"/>
      <c r="X118" s="480"/>
      <c r="Y118" s="943"/>
    </row>
    <row r="119" spans="1:29">
      <c r="A119" s="942"/>
      <c r="B119" s="480"/>
      <c r="C119" s="480"/>
      <c r="D119" s="480"/>
      <c r="E119" s="480"/>
      <c r="F119" s="480"/>
      <c r="G119" s="480"/>
      <c r="H119" s="480"/>
      <c r="I119" s="480"/>
      <c r="J119" s="480"/>
      <c r="K119" s="480"/>
      <c r="L119" s="480"/>
      <c r="M119" s="480"/>
      <c r="N119" s="480"/>
      <c r="O119" s="480"/>
      <c r="P119" s="480"/>
      <c r="Q119" s="480"/>
      <c r="R119" s="480"/>
      <c r="S119" s="480"/>
      <c r="T119" s="480"/>
      <c r="U119" s="480"/>
      <c r="V119" s="480"/>
      <c r="W119" s="480"/>
      <c r="X119" s="480"/>
      <c r="Y119" s="943"/>
    </row>
    <row r="120" spans="1:29">
      <c r="A120" s="942"/>
      <c r="B120" s="480"/>
      <c r="C120" s="480"/>
      <c r="D120" s="480"/>
      <c r="E120" s="480"/>
      <c r="F120" s="480"/>
      <c r="G120" s="480"/>
      <c r="H120" s="480"/>
      <c r="I120" s="480"/>
      <c r="J120" s="480"/>
      <c r="K120" s="480"/>
      <c r="L120" s="480"/>
      <c r="M120" s="480"/>
      <c r="N120" s="480"/>
      <c r="O120" s="480"/>
      <c r="P120" s="480"/>
      <c r="Q120" s="480"/>
      <c r="R120" s="480"/>
      <c r="S120" s="480"/>
      <c r="T120" s="480"/>
      <c r="U120" s="480"/>
      <c r="V120" s="480"/>
      <c r="W120" s="480"/>
      <c r="X120" s="480"/>
      <c r="Y120" s="943"/>
    </row>
    <row r="121" spans="1:29">
      <c r="A121" s="942"/>
      <c r="B121" s="480"/>
      <c r="C121" s="480"/>
      <c r="D121" s="480"/>
      <c r="E121" s="480"/>
      <c r="F121" s="480"/>
      <c r="G121" s="480"/>
      <c r="H121" s="480"/>
      <c r="I121" s="480"/>
      <c r="J121" s="480"/>
      <c r="K121" s="480"/>
      <c r="L121" s="480"/>
      <c r="M121" s="480"/>
      <c r="N121" s="480"/>
      <c r="O121" s="480"/>
      <c r="P121" s="480"/>
      <c r="Q121" s="480"/>
      <c r="R121" s="480"/>
      <c r="S121" s="480"/>
      <c r="T121" s="480"/>
      <c r="U121" s="480"/>
      <c r="V121" s="480"/>
      <c r="W121" s="480"/>
      <c r="X121" s="480"/>
      <c r="Y121" s="943"/>
    </row>
    <row r="122" spans="1:29">
      <c r="A122" s="942"/>
      <c r="B122" s="480"/>
      <c r="C122" s="480"/>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943"/>
    </row>
    <row r="123" spans="1:29">
      <c r="A123" s="942"/>
      <c r="B123" s="480"/>
      <c r="C123" s="480"/>
      <c r="D123" s="480"/>
      <c r="E123" s="480"/>
      <c r="F123" s="480"/>
      <c r="G123" s="480"/>
      <c r="H123" s="480"/>
      <c r="I123" s="480"/>
      <c r="J123" s="480"/>
      <c r="K123" s="480"/>
      <c r="L123" s="480"/>
      <c r="M123" s="480"/>
      <c r="N123" s="480"/>
      <c r="O123" s="480"/>
      <c r="P123" s="480"/>
      <c r="Q123" s="480"/>
      <c r="R123" s="480"/>
      <c r="S123" s="480"/>
      <c r="T123" s="480"/>
      <c r="U123" s="480"/>
      <c r="V123" s="480"/>
      <c r="W123" s="480"/>
      <c r="X123" s="480"/>
      <c r="Y123" s="943"/>
    </row>
    <row r="124" spans="1:29">
      <c r="A124" s="942"/>
      <c r="B124" s="480"/>
      <c r="C124" s="480"/>
      <c r="D124" s="480"/>
      <c r="E124" s="480"/>
      <c r="F124" s="480"/>
      <c r="G124" s="480"/>
      <c r="H124" s="480"/>
      <c r="I124" s="480"/>
      <c r="J124" s="480"/>
      <c r="K124" s="480"/>
      <c r="L124" s="480"/>
      <c r="M124" s="480"/>
      <c r="N124" s="480"/>
      <c r="O124" s="480"/>
      <c r="P124" s="480"/>
      <c r="Q124" s="480"/>
      <c r="R124" s="480"/>
      <c r="S124" s="480"/>
      <c r="T124" s="480"/>
      <c r="U124" s="480"/>
      <c r="V124" s="480"/>
      <c r="W124" s="480"/>
      <c r="X124" s="480"/>
      <c r="Y124" s="943"/>
    </row>
    <row r="125" spans="1:29" ht="15.5" thickBot="1">
      <c r="A125" s="966"/>
      <c r="B125" s="967"/>
      <c r="C125" s="967"/>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8"/>
    </row>
    <row r="126" spans="1:29">
      <c r="A126" s="944" t="s">
        <v>113</v>
      </c>
      <c r="B126" s="945"/>
      <c r="C126" s="946"/>
      <c r="D126" s="963" t="s">
        <v>957</v>
      </c>
      <c r="E126" s="964"/>
      <c r="F126" s="962" t="s">
        <v>114</v>
      </c>
      <c r="G126" s="558"/>
      <c r="H126" s="558"/>
      <c r="I126" s="969"/>
      <c r="J126" s="963" t="s">
        <v>957</v>
      </c>
      <c r="K126" s="964"/>
      <c r="L126" s="962" t="s">
        <v>116</v>
      </c>
      <c r="M126" s="558"/>
      <c r="N126" s="558"/>
      <c r="O126" s="558"/>
      <c r="P126" s="963" t="s">
        <v>957</v>
      </c>
      <c r="Q126" s="964"/>
      <c r="R126" s="962" t="s">
        <v>115</v>
      </c>
      <c r="S126" s="558"/>
      <c r="T126" s="558"/>
      <c r="U126" s="969"/>
      <c r="V126" s="963" t="s">
        <v>957</v>
      </c>
      <c r="W126" s="964"/>
      <c r="X126" s="962" t="s">
        <v>117</v>
      </c>
      <c r="Y126" s="970"/>
      <c r="AA126" s="22" t="s">
        <v>179</v>
      </c>
      <c r="AB126" s="20" t="s">
        <v>174</v>
      </c>
      <c r="AC126" s="20" t="str">
        <f>D126</f>
        <v>□</v>
      </c>
    </row>
    <row r="127" spans="1:29" ht="19.5" customHeight="1" thickBot="1">
      <c r="A127" s="947"/>
      <c r="B127" s="948"/>
      <c r="C127" s="949"/>
      <c r="D127" s="956" t="s">
        <v>118</v>
      </c>
      <c r="E127" s="957"/>
      <c r="F127" s="957"/>
      <c r="G127" s="957"/>
      <c r="H127" s="957"/>
      <c r="I127" s="958"/>
      <c r="J127" s="960"/>
      <c r="K127" s="960"/>
      <c r="L127" s="960"/>
      <c r="M127" s="960"/>
      <c r="N127" s="960"/>
      <c r="O127" s="960"/>
      <c r="P127" s="960"/>
      <c r="Q127" s="960"/>
      <c r="R127" s="960"/>
      <c r="S127" s="960"/>
      <c r="T127" s="960"/>
      <c r="U127" s="960"/>
      <c r="V127" s="960"/>
      <c r="W127" s="960"/>
      <c r="X127" s="960"/>
      <c r="Y127" s="961"/>
      <c r="AA127" s="26"/>
      <c r="AB127" s="20" t="s">
        <v>175</v>
      </c>
      <c r="AC127" s="20" t="str">
        <f>J126</f>
        <v>□</v>
      </c>
    </row>
    <row r="128" spans="1:29" ht="15.5" thickBot="1">
      <c r="A128" s="972"/>
      <c r="B128" s="972"/>
      <c r="C128" s="972"/>
      <c r="D128" s="972"/>
      <c r="E128" s="972"/>
      <c r="F128" s="972"/>
      <c r="G128" s="972"/>
      <c r="H128" s="972"/>
      <c r="I128" s="972"/>
      <c r="J128" s="972"/>
      <c r="K128" s="972"/>
      <c r="L128" s="972"/>
      <c r="M128" s="972"/>
      <c r="N128" s="972"/>
      <c r="O128" s="972"/>
      <c r="P128" s="972"/>
      <c r="Q128" s="972"/>
      <c r="R128" s="972"/>
      <c r="S128" s="972"/>
      <c r="T128" s="972"/>
      <c r="U128" s="972"/>
      <c r="V128" s="972"/>
      <c r="W128" s="972"/>
      <c r="X128" s="972"/>
      <c r="Y128" s="972"/>
      <c r="AA128" s="26"/>
      <c r="AB128" s="20" t="s">
        <v>176</v>
      </c>
      <c r="AC128" s="20" t="str">
        <f>P126</f>
        <v>□</v>
      </c>
    </row>
    <row r="129" spans="1:29" ht="15" customHeight="1">
      <c r="A129" s="920" t="s">
        <v>1030</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973"/>
      <c r="X129" s="973"/>
      <c r="Y129" s="974"/>
      <c r="AA129" s="27"/>
      <c r="AB129" s="20" t="s">
        <v>117</v>
      </c>
      <c r="AC129" s="20" t="str">
        <f>V126</f>
        <v>□</v>
      </c>
    </row>
    <row r="130" spans="1:29">
      <c r="A130" s="975"/>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976"/>
      <c r="X130" s="976"/>
      <c r="Y130" s="977"/>
    </row>
    <row r="131" spans="1:29">
      <c r="A131" s="926"/>
      <c r="B131" s="488"/>
      <c r="C131" s="488"/>
      <c r="D131" s="488"/>
      <c r="E131" s="488"/>
      <c r="F131" s="488"/>
      <c r="G131" s="488"/>
      <c r="H131" s="488"/>
      <c r="I131" s="488"/>
      <c r="J131" s="488"/>
      <c r="K131" s="488"/>
      <c r="L131" s="488"/>
      <c r="M131" s="488"/>
      <c r="N131" s="488"/>
      <c r="O131" s="488"/>
      <c r="P131" s="488"/>
      <c r="Q131" s="488"/>
      <c r="R131" s="488"/>
      <c r="S131" s="488"/>
      <c r="T131" s="488"/>
      <c r="U131" s="488"/>
      <c r="V131" s="488"/>
      <c r="W131" s="488"/>
      <c r="X131" s="488"/>
      <c r="Y131" s="983"/>
    </row>
    <row r="132" spans="1:29">
      <c r="A132" s="926"/>
      <c r="B132" s="488"/>
      <c r="C132" s="488"/>
      <c r="D132" s="488"/>
      <c r="E132" s="488"/>
      <c r="F132" s="488"/>
      <c r="G132" s="488"/>
      <c r="H132" s="488"/>
      <c r="I132" s="488"/>
      <c r="J132" s="488"/>
      <c r="K132" s="488"/>
      <c r="L132" s="488"/>
      <c r="M132" s="488"/>
      <c r="N132" s="488"/>
      <c r="O132" s="488"/>
      <c r="P132" s="488"/>
      <c r="Q132" s="488"/>
      <c r="R132" s="488"/>
      <c r="S132" s="488"/>
      <c r="T132" s="488"/>
      <c r="U132" s="488"/>
      <c r="V132" s="488"/>
      <c r="W132" s="488"/>
      <c r="X132" s="488"/>
      <c r="Y132" s="983"/>
    </row>
    <row r="133" spans="1:29">
      <c r="A133" s="926"/>
      <c r="B133" s="488"/>
      <c r="C133" s="488"/>
      <c r="D133" s="488"/>
      <c r="E133" s="488"/>
      <c r="F133" s="488"/>
      <c r="G133" s="488"/>
      <c r="H133" s="488"/>
      <c r="I133" s="488"/>
      <c r="J133" s="488"/>
      <c r="K133" s="488"/>
      <c r="L133" s="488"/>
      <c r="M133" s="488"/>
      <c r="N133" s="488"/>
      <c r="O133" s="488"/>
      <c r="P133" s="488"/>
      <c r="Q133" s="488"/>
      <c r="R133" s="488"/>
      <c r="S133" s="488"/>
      <c r="T133" s="488"/>
      <c r="U133" s="488"/>
      <c r="V133" s="488"/>
      <c r="W133" s="488"/>
      <c r="X133" s="488"/>
      <c r="Y133" s="983"/>
    </row>
    <row r="134" spans="1:29">
      <c r="A134" s="926"/>
      <c r="B134" s="488"/>
      <c r="C134" s="488"/>
      <c r="D134" s="488"/>
      <c r="E134" s="488"/>
      <c r="F134" s="488"/>
      <c r="G134" s="488"/>
      <c r="H134" s="488"/>
      <c r="I134" s="488"/>
      <c r="J134" s="488"/>
      <c r="K134" s="488"/>
      <c r="L134" s="488"/>
      <c r="M134" s="488"/>
      <c r="N134" s="488"/>
      <c r="O134" s="488"/>
      <c r="P134" s="488"/>
      <c r="Q134" s="488"/>
      <c r="R134" s="488"/>
      <c r="S134" s="488"/>
      <c r="T134" s="488"/>
      <c r="U134" s="488"/>
      <c r="V134" s="488"/>
      <c r="W134" s="488"/>
      <c r="X134" s="488"/>
      <c r="Y134" s="983"/>
    </row>
    <row r="135" spans="1:29">
      <c r="A135" s="926"/>
      <c r="B135" s="488"/>
      <c r="C135" s="488"/>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983"/>
    </row>
    <row r="136" spans="1:29" ht="15.5" thickBot="1">
      <c r="A136" s="984"/>
      <c r="B136" s="985"/>
      <c r="C136" s="985"/>
      <c r="D136" s="985"/>
      <c r="E136" s="985"/>
      <c r="F136" s="985"/>
      <c r="G136" s="985"/>
      <c r="H136" s="985"/>
      <c r="I136" s="985"/>
      <c r="J136" s="985"/>
      <c r="K136" s="985"/>
      <c r="L136" s="985"/>
      <c r="M136" s="985"/>
      <c r="N136" s="985"/>
      <c r="O136" s="985"/>
      <c r="P136" s="985"/>
      <c r="Q136" s="985"/>
      <c r="R136" s="985"/>
      <c r="S136" s="985"/>
      <c r="T136" s="985"/>
      <c r="U136" s="985"/>
      <c r="V136" s="985"/>
      <c r="W136" s="985"/>
      <c r="X136" s="985"/>
      <c r="Y136" s="986"/>
    </row>
    <row r="137" spans="1:29" ht="15" customHeight="1">
      <c r="A137" s="920" t="s">
        <v>1022</v>
      </c>
      <c r="B137" s="978"/>
      <c r="C137" s="978"/>
      <c r="D137" s="978"/>
      <c r="E137" s="978"/>
      <c r="F137" s="978"/>
      <c r="G137" s="978"/>
      <c r="H137" s="978"/>
      <c r="I137" s="978"/>
      <c r="J137" s="978"/>
      <c r="K137" s="978"/>
      <c r="L137" s="978"/>
      <c r="M137" s="978"/>
      <c r="N137" s="978"/>
      <c r="O137" s="978"/>
      <c r="P137" s="978"/>
      <c r="Q137" s="978"/>
      <c r="R137" s="978"/>
      <c r="S137" s="978"/>
      <c r="T137" s="978"/>
      <c r="U137" s="978"/>
      <c r="V137" s="978"/>
      <c r="W137" s="978"/>
      <c r="X137" s="978"/>
      <c r="Y137" s="979"/>
    </row>
    <row r="138" spans="1:29" ht="15" customHeight="1">
      <c r="A138" s="980"/>
      <c r="B138" s="981"/>
      <c r="C138" s="981"/>
      <c r="D138" s="981"/>
      <c r="E138" s="981"/>
      <c r="F138" s="981"/>
      <c r="G138" s="981"/>
      <c r="H138" s="981"/>
      <c r="I138" s="981"/>
      <c r="J138" s="981"/>
      <c r="K138" s="981"/>
      <c r="L138" s="981"/>
      <c r="M138" s="981"/>
      <c r="N138" s="981"/>
      <c r="O138" s="981"/>
      <c r="P138" s="981"/>
      <c r="Q138" s="981"/>
      <c r="R138" s="981"/>
      <c r="S138" s="981"/>
      <c r="T138" s="981"/>
      <c r="U138" s="981"/>
      <c r="V138" s="981"/>
      <c r="W138" s="981"/>
      <c r="X138" s="981"/>
      <c r="Y138" s="982"/>
    </row>
    <row r="139" spans="1:29">
      <c r="A139" s="926"/>
      <c r="B139" s="927"/>
      <c r="C139" s="927"/>
      <c r="D139" s="927"/>
      <c r="E139" s="927"/>
      <c r="F139" s="927"/>
      <c r="G139" s="927"/>
      <c r="H139" s="927"/>
      <c r="I139" s="927"/>
      <c r="J139" s="927"/>
      <c r="K139" s="927"/>
      <c r="L139" s="927"/>
      <c r="M139" s="927"/>
      <c r="N139" s="927"/>
      <c r="O139" s="927"/>
      <c r="P139" s="927"/>
      <c r="Q139" s="927"/>
      <c r="R139" s="927"/>
      <c r="S139" s="927"/>
      <c r="T139" s="927"/>
      <c r="U139" s="927"/>
      <c r="V139" s="927"/>
      <c r="W139" s="927"/>
      <c r="X139" s="927"/>
      <c r="Y139" s="928"/>
    </row>
    <row r="140" spans="1:29">
      <c r="A140" s="929"/>
      <c r="B140" s="927"/>
      <c r="C140" s="927"/>
      <c r="D140" s="927"/>
      <c r="E140" s="927"/>
      <c r="F140" s="927"/>
      <c r="G140" s="927"/>
      <c r="H140" s="927"/>
      <c r="I140" s="927"/>
      <c r="J140" s="927"/>
      <c r="K140" s="927"/>
      <c r="L140" s="927"/>
      <c r="M140" s="927"/>
      <c r="N140" s="927"/>
      <c r="O140" s="927"/>
      <c r="P140" s="927"/>
      <c r="Q140" s="927"/>
      <c r="R140" s="927"/>
      <c r="S140" s="927"/>
      <c r="T140" s="927"/>
      <c r="U140" s="927"/>
      <c r="V140" s="927"/>
      <c r="W140" s="927"/>
      <c r="X140" s="927"/>
      <c r="Y140" s="928"/>
    </row>
    <row r="141" spans="1:29" ht="15.5" thickBot="1">
      <c r="A141" s="930"/>
      <c r="B141" s="931"/>
      <c r="C141" s="931"/>
      <c r="D141" s="931"/>
      <c r="E141" s="931"/>
      <c r="F141" s="931"/>
      <c r="G141" s="931"/>
      <c r="H141" s="931"/>
      <c r="I141" s="931"/>
      <c r="J141" s="931"/>
      <c r="K141" s="931"/>
      <c r="L141" s="931"/>
      <c r="M141" s="931"/>
      <c r="N141" s="931"/>
      <c r="O141" s="931"/>
      <c r="P141" s="931"/>
      <c r="Q141" s="931"/>
      <c r="R141" s="931"/>
      <c r="S141" s="931"/>
      <c r="T141" s="931"/>
      <c r="U141" s="931"/>
      <c r="V141" s="931"/>
      <c r="W141" s="931"/>
      <c r="X141" s="931"/>
      <c r="Y141" s="932"/>
    </row>
    <row r="142" spans="1:29">
      <c r="A142" s="971" t="s">
        <v>55</v>
      </c>
      <c r="B142" s="971"/>
      <c r="C142" s="971"/>
      <c r="D142" s="971"/>
      <c r="E142" s="971"/>
      <c r="F142" s="971"/>
      <c r="G142" s="971"/>
      <c r="H142" s="971"/>
      <c r="I142" s="971"/>
      <c r="J142" s="971"/>
      <c r="K142" s="971"/>
      <c r="L142" s="971"/>
      <c r="M142" s="971"/>
      <c r="N142" s="971"/>
      <c r="O142" s="971"/>
      <c r="P142" s="971"/>
      <c r="Q142" s="971"/>
      <c r="R142" s="971"/>
      <c r="S142" s="971"/>
      <c r="T142" s="971"/>
      <c r="U142" s="971"/>
      <c r="V142" s="971"/>
      <c r="W142" s="971"/>
      <c r="X142" s="971"/>
      <c r="Y142" s="971"/>
    </row>
    <row r="143" spans="1:29">
      <c r="A143" s="570"/>
      <c r="B143" s="570"/>
      <c r="C143" s="570"/>
      <c r="D143" s="570"/>
      <c r="E143" s="570"/>
      <c r="F143" s="570"/>
      <c r="G143" s="570"/>
      <c r="H143" s="570"/>
      <c r="I143" s="570"/>
      <c r="J143" s="570"/>
      <c r="K143" s="570"/>
      <c r="L143" s="570"/>
      <c r="M143" s="570"/>
      <c r="N143" s="570"/>
      <c r="O143" s="570"/>
      <c r="P143" s="570"/>
      <c r="Q143" s="570"/>
      <c r="R143" s="570"/>
      <c r="S143" s="570"/>
      <c r="T143" s="570"/>
      <c r="U143" s="570"/>
      <c r="V143" s="570"/>
      <c r="W143" s="570"/>
      <c r="X143" s="570"/>
      <c r="Y143" s="570"/>
    </row>
    <row r="144" spans="1:29" ht="15.5" thickBot="1">
      <c r="A144" s="382" t="s">
        <v>111</v>
      </c>
      <c r="B144" s="382"/>
      <c r="C144" s="382"/>
      <c r="D144" s="382"/>
      <c r="E144" s="382"/>
      <c r="F144" s="382"/>
      <c r="G144" s="382"/>
      <c r="H144" s="382"/>
      <c r="I144" s="382"/>
      <c r="J144" s="382"/>
      <c r="K144" s="382"/>
      <c r="L144" s="382"/>
      <c r="M144" s="382"/>
      <c r="N144" s="382"/>
      <c r="O144" s="382"/>
      <c r="P144" s="382"/>
      <c r="Q144" s="382"/>
      <c r="R144" s="382"/>
      <c r="S144" s="382"/>
      <c r="T144" s="382"/>
      <c r="U144" s="382"/>
      <c r="V144" s="382"/>
      <c r="W144" s="382"/>
      <c r="X144" s="382"/>
    </row>
    <row r="145" spans="1:25">
      <c r="A145" s="965" t="s">
        <v>112</v>
      </c>
      <c r="B145" s="940"/>
      <c r="C145" s="940"/>
      <c r="D145" s="940"/>
      <c r="E145" s="940"/>
      <c r="F145" s="940"/>
      <c r="G145" s="940"/>
      <c r="H145" s="940"/>
      <c r="I145" s="940"/>
      <c r="J145" s="940"/>
      <c r="K145" s="940"/>
      <c r="L145" s="940"/>
      <c r="M145" s="940"/>
      <c r="N145" s="940"/>
      <c r="O145" s="940"/>
      <c r="P145" s="940"/>
      <c r="Q145" s="940"/>
      <c r="R145" s="940"/>
      <c r="S145" s="940"/>
      <c r="T145" s="940"/>
      <c r="U145" s="940"/>
      <c r="V145" s="940"/>
      <c r="W145" s="940"/>
      <c r="X145" s="940"/>
      <c r="Y145" s="941"/>
    </row>
    <row r="146" spans="1:25">
      <c r="A146" s="942"/>
      <c r="B146" s="480"/>
      <c r="C146" s="480"/>
      <c r="D146" s="480"/>
      <c r="E146" s="480"/>
      <c r="F146" s="480"/>
      <c r="G146" s="480"/>
      <c r="H146" s="480"/>
      <c r="I146" s="480"/>
      <c r="J146" s="480"/>
      <c r="K146" s="480"/>
      <c r="L146" s="480"/>
      <c r="M146" s="480"/>
      <c r="N146" s="480"/>
      <c r="O146" s="480"/>
      <c r="P146" s="480"/>
      <c r="Q146" s="480"/>
      <c r="R146" s="480"/>
      <c r="S146" s="480"/>
      <c r="T146" s="480"/>
      <c r="U146" s="480"/>
      <c r="V146" s="480"/>
      <c r="W146" s="480"/>
      <c r="X146" s="480"/>
      <c r="Y146" s="943"/>
    </row>
    <row r="147" spans="1:25">
      <c r="A147" s="942"/>
      <c r="B147" s="480"/>
      <c r="C147" s="480"/>
      <c r="D147" s="480"/>
      <c r="E147" s="480"/>
      <c r="F147" s="480"/>
      <c r="G147" s="480"/>
      <c r="H147" s="480"/>
      <c r="I147" s="480"/>
      <c r="J147" s="480"/>
      <c r="K147" s="480"/>
      <c r="L147" s="480"/>
      <c r="M147" s="480"/>
      <c r="N147" s="480"/>
      <c r="O147" s="480"/>
      <c r="P147" s="480"/>
      <c r="Q147" s="480"/>
      <c r="R147" s="480"/>
      <c r="S147" s="480"/>
      <c r="T147" s="480"/>
      <c r="U147" s="480"/>
      <c r="V147" s="480"/>
      <c r="W147" s="480"/>
      <c r="X147" s="480"/>
      <c r="Y147" s="943"/>
    </row>
    <row r="148" spans="1:25">
      <c r="A148" s="942"/>
      <c r="B148" s="480"/>
      <c r="C148" s="480"/>
      <c r="D148" s="480"/>
      <c r="E148" s="480"/>
      <c r="F148" s="480"/>
      <c r="G148" s="480"/>
      <c r="H148" s="480"/>
      <c r="I148" s="480"/>
      <c r="J148" s="480"/>
      <c r="K148" s="480"/>
      <c r="L148" s="480"/>
      <c r="M148" s="480"/>
      <c r="N148" s="480"/>
      <c r="O148" s="480"/>
      <c r="P148" s="480"/>
      <c r="Q148" s="480"/>
      <c r="R148" s="480"/>
      <c r="S148" s="480"/>
      <c r="T148" s="480"/>
      <c r="U148" s="480"/>
      <c r="V148" s="480"/>
      <c r="W148" s="480"/>
      <c r="X148" s="480"/>
      <c r="Y148" s="943"/>
    </row>
    <row r="149" spans="1:25">
      <c r="A149" s="942"/>
      <c r="B149" s="480"/>
      <c r="C149" s="480"/>
      <c r="D149" s="480"/>
      <c r="E149" s="480"/>
      <c r="F149" s="480"/>
      <c r="G149" s="480"/>
      <c r="H149" s="480"/>
      <c r="I149" s="480"/>
      <c r="J149" s="480"/>
      <c r="K149" s="480"/>
      <c r="L149" s="480"/>
      <c r="M149" s="480"/>
      <c r="N149" s="480"/>
      <c r="O149" s="480"/>
      <c r="P149" s="480"/>
      <c r="Q149" s="480"/>
      <c r="R149" s="480"/>
      <c r="S149" s="480"/>
      <c r="T149" s="480"/>
      <c r="U149" s="480"/>
      <c r="V149" s="480"/>
      <c r="W149" s="480"/>
      <c r="X149" s="480"/>
      <c r="Y149" s="943"/>
    </row>
    <row r="150" spans="1:25">
      <c r="A150" s="942"/>
      <c r="B150" s="480"/>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943"/>
    </row>
    <row r="151" spans="1:25">
      <c r="A151" s="942"/>
      <c r="B151" s="480"/>
      <c r="C151" s="480"/>
      <c r="D151" s="480"/>
      <c r="E151" s="480"/>
      <c r="F151" s="480"/>
      <c r="G151" s="480"/>
      <c r="H151" s="480"/>
      <c r="I151" s="480"/>
      <c r="J151" s="480"/>
      <c r="K151" s="480"/>
      <c r="L151" s="480"/>
      <c r="M151" s="480"/>
      <c r="N151" s="480"/>
      <c r="O151" s="480"/>
      <c r="P151" s="480"/>
      <c r="Q151" s="480"/>
      <c r="R151" s="480"/>
      <c r="S151" s="480"/>
      <c r="T151" s="480"/>
      <c r="U151" s="480"/>
      <c r="V151" s="480"/>
      <c r="W151" s="480"/>
      <c r="X151" s="480"/>
      <c r="Y151" s="943"/>
    </row>
    <row r="152" spans="1:25">
      <c r="A152" s="942"/>
      <c r="B152" s="480"/>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943"/>
    </row>
    <row r="153" spans="1:25">
      <c r="A153" s="942"/>
      <c r="B153" s="480"/>
      <c r="C153" s="480"/>
      <c r="D153" s="480"/>
      <c r="E153" s="480"/>
      <c r="F153" s="480"/>
      <c r="G153" s="480"/>
      <c r="H153" s="480"/>
      <c r="I153" s="480"/>
      <c r="J153" s="480"/>
      <c r="K153" s="480"/>
      <c r="L153" s="480"/>
      <c r="M153" s="480"/>
      <c r="N153" s="480"/>
      <c r="O153" s="480"/>
      <c r="P153" s="480"/>
      <c r="Q153" s="480"/>
      <c r="R153" s="480"/>
      <c r="S153" s="480"/>
      <c r="T153" s="480"/>
      <c r="U153" s="480"/>
      <c r="V153" s="480"/>
      <c r="W153" s="480"/>
      <c r="X153" s="480"/>
      <c r="Y153" s="943"/>
    </row>
    <row r="154" spans="1:25">
      <c r="A154" s="942"/>
      <c r="B154" s="480"/>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943"/>
    </row>
    <row r="155" spans="1:25">
      <c r="A155" s="942"/>
      <c r="B155" s="480"/>
      <c r="C155" s="480"/>
      <c r="D155" s="480"/>
      <c r="E155" s="480"/>
      <c r="F155" s="480"/>
      <c r="G155" s="480"/>
      <c r="H155" s="480"/>
      <c r="I155" s="480"/>
      <c r="J155" s="480"/>
      <c r="K155" s="480"/>
      <c r="L155" s="480"/>
      <c r="M155" s="480"/>
      <c r="N155" s="480"/>
      <c r="O155" s="480"/>
      <c r="P155" s="480"/>
      <c r="Q155" s="480"/>
      <c r="R155" s="480"/>
      <c r="S155" s="480"/>
      <c r="T155" s="480"/>
      <c r="U155" s="480"/>
      <c r="V155" s="480"/>
      <c r="W155" s="480"/>
      <c r="X155" s="480"/>
      <c r="Y155" s="943"/>
    </row>
    <row r="156" spans="1:25">
      <c r="A156" s="942"/>
      <c r="B156" s="480"/>
      <c r="C156" s="480"/>
      <c r="D156" s="480"/>
      <c r="E156" s="480"/>
      <c r="F156" s="480"/>
      <c r="G156" s="480"/>
      <c r="H156" s="480"/>
      <c r="I156" s="480"/>
      <c r="J156" s="480"/>
      <c r="K156" s="480"/>
      <c r="L156" s="480"/>
      <c r="M156" s="480"/>
      <c r="N156" s="480"/>
      <c r="O156" s="480"/>
      <c r="P156" s="480"/>
      <c r="Q156" s="480"/>
      <c r="R156" s="480"/>
      <c r="S156" s="480"/>
      <c r="T156" s="480"/>
      <c r="U156" s="480"/>
      <c r="V156" s="480"/>
      <c r="W156" s="480"/>
      <c r="X156" s="480"/>
      <c r="Y156" s="943"/>
    </row>
    <row r="157" spans="1:25">
      <c r="A157" s="942"/>
      <c r="B157" s="480"/>
      <c r="C157" s="480"/>
      <c r="D157" s="480"/>
      <c r="E157" s="480"/>
      <c r="F157" s="480"/>
      <c r="G157" s="480"/>
      <c r="H157" s="480"/>
      <c r="I157" s="480"/>
      <c r="J157" s="480"/>
      <c r="K157" s="480"/>
      <c r="L157" s="480"/>
      <c r="M157" s="480"/>
      <c r="N157" s="480"/>
      <c r="O157" s="480"/>
      <c r="P157" s="480"/>
      <c r="Q157" s="480"/>
      <c r="R157" s="480"/>
      <c r="S157" s="480"/>
      <c r="T157" s="480"/>
      <c r="U157" s="480"/>
      <c r="V157" s="480"/>
      <c r="W157" s="480"/>
      <c r="X157" s="480"/>
      <c r="Y157" s="943"/>
    </row>
    <row r="158" spans="1:25">
      <c r="A158" s="942"/>
      <c r="B158" s="480"/>
      <c r="C158" s="480"/>
      <c r="D158" s="480"/>
      <c r="E158" s="480"/>
      <c r="F158" s="480"/>
      <c r="G158" s="480"/>
      <c r="H158" s="480"/>
      <c r="I158" s="480"/>
      <c r="J158" s="480"/>
      <c r="K158" s="480"/>
      <c r="L158" s="480"/>
      <c r="M158" s="480"/>
      <c r="N158" s="480"/>
      <c r="O158" s="480"/>
      <c r="P158" s="480"/>
      <c r="Q158" s="480"/>
      <c r="R158" s="480"/>
      <c r="S158" s="480"/>
      <c r="T158" s="480"/>
      <c r="U158" s="480"/>
      <c r="V158" s="480"/>
      <c r="W158" s="480"/>
      <c r="X158" s="480"/>
      <c r="Y158" s="943"/>
    </row>
    <row r="159" spans="1:25">
      <c r="A159" s="942"/>
      <c r="B159" s="480"/>
      <c r="C159" s="480"/>
      <c r="D159" s="480"/>
      <c r="E159" s="480"/>
      <c r="F159" s="480"/>
      <c r="G159" s="480"/>
      <c r="H159" s="480"/>
      <c r="I159" s="480"/>
      <c r="J159" s="480"/>
      <c r="K159" s="480"/>
      <c r="L159" s="480"/>
      <c r="M159" s="480"/>
      <c r="N159" s="480"/>
      <c r="O159" s="480"/>
      <c r="P159" s="480"/>
      <c r="Q159" s="480"/>
      <c r="R159" s="480"/>
      <c r="S159" s="480"/>
      <c r="T159" s="480"/>
      <c r="U159" s="480"/>
      <c r="V159" s="480"/>
      <c r="W159" s="480"/>
      <c r="X159" s="480"/>
      <c r="Y159" s="943"/>
    </row>
    <row r="160" spans="1:25">
      <c r="A160" s="942"/>
      <c r="B160" s="480"/>
      <c r="C160" s="480"/>
      <c r="D160" s="480"/>
      <c r="E160" s="480"/>
      <c r="F160" s="480"/>
      <c r="G160" s="480"/>
      <c r="H160" s="480"/>
      <c r="I160" s="480"/>
      <c r="J160" s="480"/>
      <c r="K160" s="480"/>
      <c r="L160" s="480"/>
      <c r="M160" s="480"/>
      <c r="N160" s="480"/>
      <c r="O160" s="480"/>
      <c r="P160" s="480"/>
      <c r="Q160" s="480"/>
      <c r="R160" s="480"/>
      <c r="S160" s="480"/>
      <c r="T160" s="480"/>
      <c r="U160" s="480"/>
      <c r="V160" s="480"/>
      <c r="W160" s="480"/>
      <c r="X160" s="480"/>
      <c r="Y160" s="943"/>
    </row>
    <row r="161" spans="1:29">
      <c r="A161" s="942"/>
      <c r="B161" s="480"/>
      <c r="C161" s="480"/>
      <c r="D161" s="480"/>
      <c r="E161" s="480"/>
      <c r="F161" s="480"/>
      <c r="G161" s="480"/>
      <c r="H161" s="480"/>
      <c r="I161" s="480"/>
      <c r="J161" s="480"/>
      <c r="K161" s="480"/>
      <c r="L161" s="480"/>
      <c r="M161" s="480"/>
      <c r="N161" s="480"/>
      <c r="O161" s="480"/>
      <c r="P161" s="480"/>
      <c r="Q161" s="480"/>
      <c r="R161" s="480"/>
      <c r="S161" s="480"/>
      <c r="T161" s="480"/>
      <c r="U161" s="480"/>
      <c r="V161" s="480"/>
      <c r="W161" s="480"/>
      <c r="X161" s="480"/>
      <c r="Y161" s="943"/>
    </row>
    <row r="162" spans="1:29">
      <c r="A162" s="942"/>
      <c r="B162" s="480"/>
      <c r="C162" s="480"/>
      <c r="D162" s="480"/>
      <c r="E162" s="480"/>
      <c r="F162" s="480"/>
      <c r="G162" s="480"/>
      <c r="H162" s="480"/>
      <c r="I162" s="480"/>
      <c r="J162" s="480"/>
      <c r="K162" s="480"/>
      <c r="L162" s="480"/>
      <c r="M162" s="480"/>
      <c r="N162" s="480"/>
      <c r="O162" s="480"/>
      <c r="P162" s="480"/>
      <c r="Q162" s="480"/>
      <c r="R162" s="480"/>
      <c r="S162" s="480"/>
      <c r="T162" s="480"/>
      <c r="U162" s="480"/>
      <c r="V162" s="480"/>
      <c r="W162" s="480"/>
      <c r="X162" s="480"/>
      <c r="Y162" s="943"/>
    </row>
    <row r="163" spans="1:29">
      <c r="A163" s="942"/>
      <c r="B163" s="480"/>
      <c r="C163" s="480"/>
      <c r="D163" s="480"/>
      <c r="E163" s="480"/>
      <c r="F163" s="480"/>
      <c r="G163" s="480"/>
      <c r="H163" s="480"/>
      <c r="I163" s="480"/>
      <c r="J163" s="480"/>
      <c r="K163" s="480"/>
      <c r="L163" s="480"/>
      <c r="M163" s="480"/>
      <c r="N163" s="480"/>
      <c r="O163" s="480"/>
      <c r="P163" s="480"/>
      <c r="Q163" s="480"/>
      <c r="R163" s="480"/>
      <c r="S163" s="480"/>
      <c r="T163" s="480"/>
      <c r="U163" s="480"/>
      <c r="V163" s="480"/>
      <c r="W163" s="480"/>
      <c r="X163" s="480"/>
      <c r="Y163" s="943"/>
    </row>
    <row r="164" spans="1:29">
      <c r="A164" s="942"/>
      <c r="B164" s="480"/>
      <c r="C164" s="480"/>
      <c r="D164" s="480"/>
      <c r="E164" s="480"/>
      <c r="F164" s="480"/>
      <c r="G164" s="480"/>
      <c r="H164" s="480"/>
      <c r="I164" s="480"/>
      <c r="J164" s="480"/>
      <c r="K164" s="480"/>
      <c r="L164" s="480"/>
      <c r="M164" s="480"/>
      <c r="N164" s="480"/>
      <c r="O164" s="480"/>
      <c r="P164" s="480"/>
      <c r="Q164" s="480"/>
      <c r="R164" s="480"/>
      <c r="S164" s="480"/>
      <c r="T164" s="480"/>
      <c r="U164" s="480"/>
      <c r="V164" s="480"/>
      <c r="W164" s="480"/>
      <c r="X164" s="480"/>
      <c r="Y164" s="943"/>
    </row>
    <row r="165" spans="1:29">
      <c r="A165" s="942"/>
      <c r="B165" s="480"/>
      <c r="C165" s="480"/>
      <c r="D165" s="480"/>
      <c r="E165" s="480"/>
      <c r="F165" s="480"/>
      <c r="G165" s="480"/>
      <c r="H165" s="480"/>
      <c r="I165" s="480"/>
      <c r="J165" s="480"/>
      <c r="K165" s="480"/>
      <c r="L165" s="480"/>
      <c r="M165" s="480"/>
      <c r="N165" s="480"/>
      <c r="O165" s="480"/>
      <c r="P165" s="480"/>
      <c r="Q165" s="480"/>
      <c r="R165" s="480"/>
      <c r="S165" s="480"/>
      <c r="T165" s="480"/>
      <c r="U165" s="480"/>
      <c r="V165" s="480"/>
      <c r="W165" s="480"/>
      <c r="X165" s="480"/>
      <c r="Y165" s="943"/>
    </row>
    <row r="166" spans="1:29">
      <c r="A166" s="942"/>
      <c r="B166" s="480"/>
      <c r="C166" s="480"/>
      <c r="D166" s="480"/>
      <c r="E166" s="480"/>
      <c r="F166" s="480"/>
      <c r="G166" s="480"/>
      <c r="H166" s="480"/>
      <c r="I166" s="480"/>
      <c r="J166" s="480"/>
      <c r="K166" s="480"/>
      <c r="L166" s="480"/>
      <c r="M166" s="480"/>
      <c r="N166" s="480"/>
      <c r="O166" s="480"/>
      <c r="P166" s="480"/>
      <c r="Q166" s="480"/>
      <c r="R166" s="480"/>
      <c r="S166" s="480"/>
      <c r="T166" s="480"/>
      <c r="U166" s="480"/>
      <c r="V166" s="480"/>
      <c r="W166" s="480"/>
      <c r="X166" s="480"/>
      <c r="Y166" s="943"/>
    </row>
    <row r="167" spans="1:29">
      <c r="A167" s="942"/>
      <c r="B167" s="480"/>
      <c r="C167" s="480"/>
      <c r="D167" s="480"/>
      <c r="E167" s="480"/>
      <c r="F167" s="480"/>
      <c r="G167" s="480"/>
      <c r="H167" s="480"/>
      <c r="I167" s="480"/>
      <c r="J167" s="480"/>
      <c r="K167" s="480"/>
      <c r="L167" s="480"/>
      <c r="M167" s="480"/>
      <c r="N167" s="480"/>
      <c r="O167" s="480"/>
      <c r="P167" s="480"/>
      <c r="Q167" s="480"/>
      <c r="R167" s="480"/>
      <c r="S167" s="480"/>
      <c r="T167" s="480"/>
      <c r="U167" s="480"/>
      <c r="V167" s="480"/>
      <c r="W167" s="480"/>
      <c r="X167" s="480"/>
      <c r="Y167" s="943"/>
    </row>
    <row r="168" spans="1:29">
      <c r="A168" s="942"/>
      <c r="B168" s="480"/>
      <c r="C168" s="480"/>
      <c r="D168" s="480"/>
      <c r="E168" s="480"/>
      <c r="F168" s="480"/>
      <c r="G168" s="480"/>
      <c r="H168" s="480"/>
      <c r="I168" s="480"/>
      <c r="J168" s="480"/>
      <c r="K168" s="480"/>
      <c r="L168" s="480"/>
      <c r="M168" s="480"/>
      <c r="N168" s="480"/>
      <c r="O168" s="480"/>
      <c r="P168" s="480"/>
      <c r="Q168" s="480"/>
      <c r="R168" s="480"/>
      <c r="S168" s="480"/>
      <c r="T168" s="480"/>
      <c r="U168" s="480"/>
      <c r="V168" s="480"/>
      <c r="W168" s="480"/>
      <c r="X168" s="480"/>
      <c r="Y168" s="943"/>
    </row>
    <row r="169" spans="1:29">
      <c r="A169" s="942"/>
      <c r="B169" s="480"/>
      <c r="C169" s="480"/>
      <c r="D169" s="480"/>
      <c r="E169" s="480"/>
      <c r="F169" s="480"/>
      <c r="G169" s="480"/>
      <c r="H169" s="480"/>
      <c r="I169" s="480"/>
      <c r="J169" s="480"/>
      <c r="K169" s="480"/>
      <c r="L169" s="480"/>
      <c r="M169" s="480"/>
      <c r="N169" s="480"/>
      <c r="O169" s="480"/>
      <c r="P169" s="480"/>
      <c r="Q169" s="480"/>
      <c r="R169" s="480"/>
      <c r="S169" s="480"/>
      <c r="T169" s="480"/>
      <c r="U169" s="480"/>
      <c r="V169" s="480"/>
      <c r="W169" s="480"/>
      <c r="X169" s="480"/>
      <c r="Y169" s="943"/>
    </row>
    <row r="170" spans="1:29">
      <c r="A170" s="942"/>
      <c r="B170" s="480"/>
      <c r="C170" s="480"/>
      <c r="D170" s="480"/>
      <c r="E170" s="480"/>
      <c r="F170" s="480"/>
      <c r="G170" s="480"/>
      <c r="H170" s="480"/>
      <c r="I170" s="480"/>
      <c r="J170" s="480"/>
      <c r="K170" s="480"/>
      <c r="L170" s="480"/>
      <c r="M170" s="480"/>
      <c r="N170" s="480"/>
      <c r="O170" s="480"/>
      <c r="P170" s="480"/>
      <c r="Q170" s="480"/>
      <c r="R170" s="480"/>
      <c r="S170" s="480"/>
      <c r="T170" s="480"/>
      <c r="U170" s="480"/>
      <c r="V170" s="480"/>
      <c r="W170" s="480"/>
      <c r="X170" s="480"/>
      <c r="Y170" s="943"/>
    </row>
    <row r="171" spans="1:29">
      <c r="A171" s="942"/>
      <c r="B171" s="480"/>
      <c r="C171" s="480"/>
      <c r="D171" s="480"/>
      <c r="E171" s="480"/>
      <c r="F171" s="480"/>
      <c r="G171" s="480"/>
      <c r="H171" s="480"/>
      <c r="I171" s="480"/>
      <c r="J171" s="480"/>
      <c r="K171" s="480"/>
      <c r="L171" s="480"/>
      <c r="M171" s="480"/>
      <c r="N171" s="480"/>
      <c r="O171" s="480"/>
      <c r="P171" s="480"/>
      <c r="Q171" s="480"/>
      <c r="R171" s="480"/>
      <c r="S171" s="480"/>
      <c r="T171" s="480"/>
      <c r="U171" s="480"/>
      <c r="V171" s="480"/>
      <c r="W171" s="480"/>
      <c r="X171" s="480"/>
      <c r="Y171" s="943"/>
    </row>
    <row r="172" spans="1:29" ht="15.5" thickBot="1">
      <c r="A172" s="966"/>
      <c r="B172" s="967"/>
      <c r="C172" s="967"/>
      <c r="D172" s="967"/>
      <c r="E172" s="967"/>
      <c r="F172" s="967"/>
      <c r="G172" s="967"/>
      <c r="H172" s="967"/>
      <c r="I172" s="967"/>
      <c r="J172" s="967"/>
      <c r="K172" s="967"/>
      <c r="L172" s="967"/>
      <c r="M172" s="967"/>
      <c r="N172" s="967"/>
      <c r="O172" s="967"/>
      <c r="P172" s="967"/>
      <c r="Q172" s="967"/>
      <c r="R172" s="967"/>
      <c r="S172" s="967"/>
      <c r="T172" s="967"/>
      <c r="U172" s="967"/>
      <c r="V172" s="967"/>
      <c r="W172" s="967"/>
      <c r="X172" s="967"/>
      <c r="Y172" s="968"/>
    </row>
    <row r="173" spans="1:29">
      <c r="A173" s="944" t="s">
        <v>113</v>
      </c>
      <c r="B173" s="945"/>
      <c r="C173" s="946"/>
      <c r="D173" s="963" t="s">
        <v>957</v>
      </c>
      <c r="E173" s="964"/>
      <c r="F173" s="962" t="s">
        <v>114</v>
      </c>
      <c r="G173" s="558"/>
      <c r="H173" s="558"/>
      <c r="I173" s="969"/>
      <c r="J173" s="963" t="s">
        <v>957</v>
      </c>
      <c r="K173" s="964"/>
      <c r="L173" s="962" t="s">
        <v>116</v>
      </c>
      <c r="M173" s="558"/>
      <c r="N173" s="558"/>
      <c r="O173" s="558"/>
      <c r="P173" s="963" t="s">
        <v>957</v>
      </c>
      <c r="Q173" s="964"/>
      <c r="R173" s="962" t="s">
        <v>115</v>
      </c>
      <c r="S173" s="558"/>
      <c r="T173" s="558"/>
      <c r="U173" s="969"/>
      <c r="V173" s="963" t="s">
        <v>957</v>
      </c>
      <c r="W173" s="964"/>
      <c r="X173" s="962" t="s">
        <v>117</v>
      </c>
      <c r="Y173" s="970"/>
      <c r="AA173" s="22" t="s">
        <v>180</v>
      </c>
      <c r="AB173" s="20" t="s">
        <v>174</v>
      </c>
      <c r="AC173" s="20" t="str">
        <f>D173</f>
        <v>□</v>
      </c>
    </row>
    <row r="174" spans="1:29" ht="19.5" customHeight="1" thickBot="1">
      <c r="A174" s="947"/>
      <c r="B174" s="948"/>
      <c r="C174" s="949"/>
      <c r="D174" s="956" t="s">
        <v>118</v>
      </c>
      <c r="E174" s="957"/>
      <c r="F174" s="957"/>
      <c r="G174" s="957"/>
      <c r="H174" s="957"/>
      <c r="I174" s="958"/>
      <c r="J174" s="960"/>
      <c r="K174" s="960"/>
      <c r="L174" s="960"/>
      <c r="M174" s="960"/>
      <c r="N174" s="960"/>
      <c r="O174" s="960"/>
      <c r="P174" s="960"/>
      <c r="Q174" s="960"/>
      <c r="R174" s="960"/>
      <c r="S174" s="960"/>
      <c r="T174" s="960"/>
      <c r="U174" s="960"/>
      <c r="V174" s="960"/>
      <c r="W174" s="960"/>
      <c r="X174" s="960"/>
      <c r="Y174" s="961"/>
      <c r="AA174" s="26"/>
      <c r="AB174" s="20" t="s">
        <v>175</v>
      </c>
      <c r="AC174" s="20" t="str">
        <f>J173</f>
        <v>□</v>
      </c>
    </row>
    <row r="175" spans="1:29" ht="15.5" thickBot="1">
      <c r="A175" s="972"/>
      <c r="B175" s="972"/>
      <c r="C175" s="972"/>
      <c r="D175" s="972"/>
      <c r="E175" s="972"/>
      <c r="F175" s="972"/>
      <c r="G175" s="972"/>
      <c r="H175" s="972"/>
      <c r="I175" s="972"/>
      <c r="J175" s="972"/>
      <c r="K175" s="972"/>
      <c r="L175" s="972"/>
      <c r="M175" s="972"/>
      <c r="N175" s="972"/>
      <c r="O175" s="972"/>
      <c r="P175" s="972"/>
      <c r="Q175" s="972"/>
      <c r="R175" s="972"/>
      <c r="S175" s="972"/>
      <c r="T175" s="972"/>
      <c r="U175" s="972"/>
      <c r="V175" s="972"/>
      <c r="W175" s="972"/>
      <c r="X175" s="972"/>
      <c r="Y175" s="972"/>
      <c r="AA175" s="26"/>
      <c r="AB175" s="20" t="s">
        <v>176</v>
      </c>
      <c r="AC175" s="20" t="str">
        <f>P173</f>
        <v>□</v>
      </c>
    </row>
    <row r="176" spans="1:29" ht="15" customHeight="1">
      <c r="A176" s="920" t="s">
        <v>1030</v>
      </c>
      <c r="B176" s="973"/>
      <c r="C176" s="973"/>
      <c r="D176" s="973"/>
      <c r="E176" s="973"/>
      <c r="F176" s="973"/>
      <c r="G176" s="973"/>
      <c r="H176" s="973"/>
      <c r="I176" s="973"/>
      <c r="J176" s="973"/>
      <c r="K176" s="973"/>
      <c r="L176" s="973"/>
      <c r="M176" s="973"/>
      <c r="N176" s="973"/>
      <c r="O176" s="973"/>
      <c r="P176" s="973"/>
      <c r="Q176" s="973"/>
      <c r="R176" s="973"/>
      <c r="S176" s="973"/>
      <c r="T176" s="973"/>
      <c r="U176" s="973"/>
      <c r="V176" s="973"/>
      <c r="W176" s="973"/>
      <c r="X176" s="973"/>
      <c r="Y176" s="974"/>
      <c r="AA176" s="27"/>
      <c r="AB176" s="20" t="s">
        <v>117</v>
      </c>
      <c r="AC176" s="20" t="str">
        <f>V173</f>
        <v>□</v>
      </c>
    </row>
    <row r="177" spans="1:25">
      <c r="A177" s="975"/>
      <c r="B177" s="976"/>
      <c r="C177" s="976"/>
      <c r="D177" s="976"/>
      <c r="E177" s="976"/>
      <c r="F177" s="976"/>
      <c r="G177" s="976"/>
      <c r="H177" s="976"/>
      <c r="I177" s="976"/>
      <c r="J177" s="976"/>
      <c r="K177" s="976"/>
      <c r="L177" s="976"/>
      <c r="M177" s="976"/>
      <c r="N177" s="976"/>
      <c r="O177" s="976"/>
      <c r="P177" s="976"/>
      <c r="Q177" s="976"/>
      <c r="R177" s="976"/>
      <c r="S177" s="976"/>
      <c r="T177" s="976"/>
      <c r="U177" s="976"/>
      <c r="V177" s="976"/>
      <c r="W177" s="976"/>
      <c r="X177" s="976"/>
      <c r="Y177" s="977"/>
    </row>
    <row r="178" spans="1:25">
      <c r="A178" s="926"/>
      <c r="B178" s="488"/>
      <c r="C178" s="488"/>
      <c r="D178" s="488"/>
      <c r="E178" s="488"/>
      <c r="F178" s="488"/>
      <c r="G178" s="488"/>
      <c r="H178" s="488"/>
      <c r="I178" s="488"/>
      <c r="J178" s="488"/>
      <c r="K178" s="488"/>
      <c r="L178" s="488"/>
      <c r="M178" s="488"/>
      <c r="N178" s="488"/>
      <c r="O178" s="488"/>
      <c r="P178" s="488"/>
      <c r="Q178" s="488"/>
      <c r="R178" s="488"/>
      <c r="S178" s="488"/>
      <c r="T178" s="488"/>
      <c r="U178" s="488"/>
      <c r="V178" s="488"/>
      <c r="W178" s="488"/>
      <c r="X178" s="488"/>
      <c r="Y178" s="983"/>
    </row>
    <row r="179" spans="1:25">
      <c r="A179" s="926"/>
      <c r="B179" s="488"/>
      <c r="C179" s="488"/>
      <c r="D179" s="488"/>
      <c r="E179" s="488"/>
      <c r="F179" s="488"/>
      <c r="G179" s="488"/>
      <c r="H179" s="488"/>
      <c r="I179" s="488"/>
      <c r="J179" s="488"/>
      <c r="K179" s="488"/>
      <c r="L179" s="488"/>
      <c r="M179" s="488"/>
      <c r="N179" s="488"/>
      <c r="O179" s="488"/>
      <c r="P179" s="488"/>
      <c r="Q179" s="488"/>
      <c r="R179" s="488"/>
      <c r="S179" s="488"/>
      <c r="T179" s="488"/>
      <c r="U179" s="488"/>
      <c r="V179" s="488"/>
      <c r="W179" s="488"/>
      <c r="X179" s="488"/>
      <c r="Y179" s="983"/>
    </row>
    <row r="180" spans="1:25">
      <c r="A180" s="926"/>
      <c r="B180" s="488"/>
      <c r="C180" s="488"/>
      <c r="D180" s="488"/>
      <c r="E180" s="488"/>
      <c r="F180" s="488"/>
      <c r="G180" s="488"/>
      <c r="H180" s="488"/>
      <c r="I180" s="488"/>
      <c r="J180" s="488"/>
      <c r="K180" s="488"/>
      <c r="L180" s="488"/>
      <c r="M180" s="488"/>
      <c r="N180" s="488"/>
      <c r="O180" s="488"/>
      <c r="P180" s="488"/>
      <c r="Q180" s="488"/>
      <c r="R180" s="488"/>
      <c r="S180" s="488"/>
      <c r="T180" s="488"/>
      <c r="U180" s="488"/>
      <c r="V180" s="488"/>
      <c r="W180" s="488"/>
      <c r="X180" s="488"/>
      <c r="Y180" s="983"/>
    </row>
    <row r="181" spans="1:25">
      <c r="A181" s="926"/>
      <c r="B181" s="488"/>
      <c r="C181" s="488"/>
      <c r="D181" s="488"/>
      <c r="E181" s="488"/>
      <c r="F181" s="488"/>
      <c r="G181" s="488"/>
      <c r="H181" s="488"/>
      <c r="I181" s="488"/>
      <c r="J181" s="488"/>
      <c r="K181" s="488"/>
      <c r="L181" s="488"/>
      <c r="M181" s="488"/>
      <c r="N181" s="488"/>
      <c r="O181" s="488"/>
      <c r="P181" s="488"/>
      <c r="Q181" s="488"/>
      <c r="R181" s="488"/>
      <c r="S181" s="488"/>
      <c r="T181" s="488"/>
      <c r="U181" s="488"/>
      <c r="V181" s="488"/>
      <c r="W181" s="488"/>
      <c r="X181" s="488"/>
      <c r="Y181" s="983"/>
    </row>
    <row r="182" spans="1:25">
      <c r="A182" s="926"/>
      <c r="B182" s="488"/>
      <c r="C182" s="488"/>
      <c r="D182" s="488"/>
      <c r="E182" s="488"/>
      <c r="F182" s="488"/>
      <c r="G182" s="488"/>
      <c r="H182" s="488"/>
      <c r="I182" s="488"/>
      <c r="J182" s="488"/>
      <c r="K182" s="488"/>
      <c r="L182" s="488"/>
      <c r="M182" s="488"/>
      <c r="N182" s="488"/>
      <c r="O182" s="488"/>
      <c r="P182" s="488"/>
      <c r="Q182" s="488"/>
      <c r="R182" s="488"/>
      <c r="S182" s="488"/>
      <c r="T182" s="488"/>
      <c r="U182" s="488"/>
      <c r="V182" s="488"/>
      <c r="W182" s="488"/>
      <c r="X182" s="488"/>
      <c r="Y182" s="983"/>
    </row>
    <row r="183" spans="1:25" ht="15.5" thickBot="1">
      <c r="A183" s="984"/>
      <c r="B183" s="985"/>
      <c r="C183" s="985"/>
      <c r="D183" s="985"/>
      <c r="E183" s="985"/>
      <c r="F183" s="985"/>
      <c r="G183" s="985"/>
      <c r="H183" s="985"/>
      <c r="I183" s="985"/>
      <c r="J183" s="985"/>
      <c r="K183" s="985"/>
      <c r="L183" s="985"/>
      <c r="M183" s="985"/>
      <c r="N183" s="985"/>
      <c r="O183" s="985"/>
      <c r="P183" s="985"/>
      <c r="Q183" s="985"/>
      <c r="R183" s="985"/>
      <c r="S183" s="985"/>
      <c r="T183" s="985"/>
      <c r="U183" s="985"/>
      <c r="V183" s="985"/>
      <c r="W183" s="985"/>
      <c r="X183" s="985"/>
      <c r="Y183" s="986"/>
    </row>
    <row r="184" spans="1:25" ht="15" customHeight="1">
      <c r="A184" s="920" t="s">
        <v>1022</v>
      </c>
      <c r="B184" s="978"/>
      <c r="C184" s="978"/>
      <c r="D184" s="978"/>
      <c r="E184" s="978"/>
      <c r="F184" s="978"/>
      <c r="G184" s="978"/>
      <c r="H184" s="978"/>
      <c r="I184" s="978"/>
      <c r="J184" s="978"/>
      <c r="K184" s="978"/>
      <c r="L184" s="978"/>
      <c r="M184" s="978"/>
      <c r="N184" s="978"/>
      <c r="O184" s="978"/>
      <c r="P184" s="978"/>
      <c r="Q184" s="978"/>
      <c r="R184" s="978"/>
      <c r="S184" s="978"/>
      <c r="T184" s="978"/>
      <c r="U184" s="978"/>
      <c r="V184" s="978"/>
      <c r="W184" s="978"/>
      <c r="X184" s="978"/>
      <c r="Y184" s="979"/>
    </row>
    <row r="185" spans="1:25" ht="15" customHeight="1">
      <c r="A185" s="980"/>
      <c r="B185" s="981"/>
      <c r="C185" s="981"/>
      <c r="D185" s="981"/>
      <c r="E185" s="981"/>
      <c r="F185" s="981"/>
      <c r="G185" s="981"/>
      <c r="H185" s="981"/>
      <c r="I185" s="981"/>
      <c r="J185" s="981"/>
      <c r="K185" s="981"/>
      <c r="L185" s="981"/>
      <c r="M185" s="981"/>
      <c r="N185" s="981"/>
      <c r="O185" s="981"/>
      <c r="P185" s="981"/>
      <c r="Q185" s="981"/>
      <c r="R185" s="981"/>
      <c r="S185" s="981"/>
      <c r="T185" s="981"/>
      <c r="U185" s="981"/>
      <c r="V185" s="981"/>
      <c r="W185" s="981"/>
      <c r="X185" s="981"/>
      <c r="Y185" s="982"/>
    </row>
    <row r="186" spans="1:25">
      <c r="A186" s="926"/>
      <c r="B186" s="644"/>
      <c r="C186" s="644"/>
      <c r="D186" s="644"/>
      <c r="E186" s="644"/>
      <c r="F186" s="644"/>
      <c r="G186" s="644"/>
      <c r="H186" s="644"/>
      <c r="I186" s="644"/>
      <c r="J186" s="644"/>
      <c r="K186" s="644"/>
      <c r="L186" s="644"/>
      <c r="M186" s="644"/>
      <c r="N186" s="644"/>
      <c r="O186" s="644"/>
      <c r="P186" s="644"/>
      <c r="Q186" s="644"/>
      <c r="R186" s="644"/>
      <c r="S186" s="644"/>
      <c r="T186" s="644"/>
      <c r="U186" s="644"/>
      <c r="V186" s="644"/>
      <c r="W186" s="644"/>
      <c r="X186" s="644"/>
      <c r="Y186" s="645"/>
    </row>
    <row r="187" spans="1:25">
      <c r="A187" s="646"/>
      <c r="B187" s="644"/>
      <c r="C187" s="644"/>
      <c r="D187" s="644"/>
      <c r="E187" s="644"/>
      <c r="F187" s="644"/>
      <c r="G187" s="644"/>
      <c r="H187" s="644"/>
      <c r="I187" s="644"/>
      <c r="J187" s="644"/>
      <c r="K187" s="644"/>
      <c r="L187" s="644"/>
      <c r="M187" s="644"/>
      <c r="N187" s="644"/>
      <c r="O187" s="644"/>
      <c r="P187" s="644"/>
      <c r="Q187" s="644"/>
      <c r="R187" s="644"/>
      <c r="S187" s="644"/>
      <c r="T187" s="644"/>
      <c r="U187" s="644"/>
      <c r="V187" s="644"/>
      <c r="W187" s="644"/>
      <c r="X187" s="644"/>
      <c r="Y187" s="645"/>
    </row>
    <row r="188" spans="1:25" ht="15.5" thickBot="1">
      <c r="A188" s="835"/>
      <c r="B188" s="836"/>
      <c r="C188" s="836"/>
      <c r="D188" s="836"/>
      <c r="E188" s="836"/>
      <c r="F188" s="836"/>
      <c r="G188" s="836"/>
      <c r="H188" s="836"/>
      <c r="I188" s="836"/>
      <c r="J188" s="836"/>
      <c r="K188" s="836"/>
      <c r="L188" s="836"/>
      <c r="M188" s="836"/>
      <c r="N188" s="836"/>
      <c r="O188" s="836"/>
      <c r="P188" s="836"/>
      <c r="Q188" s="836"/>
      <c r="R188" s="836"/>
      <c r="S188" s="836"/>
      <c r="T188" s="836"/>
      <c r="U188" s="836"/>
      <c r="V188" s="836"/>
      <c r="W188" s="836"/>
      <c r="X188" s="836"/>
      <c r="Y188" s="837"/>
    </row>
    <row r="189" spans="1:25">
      <c r="A189" s="971" t="s">
        <v>55</v>
      </c>
      <c r="B189" s="971"/>
      <c r="C189" s="971"/>
      <c r="D189" s="971"/>
      <c r="E189" s="971"/>
      <c r="F189" s="971"/>
      <c r="G189" s="971"/>
      <c r="H189" s="971"/>
      <c r="I189" s="971"/>
      <c r="J189" s="971"/>
      <c r="K189" s="971"/>
      <c r="L189" s="971"/>
      <c r="M189" s="971"/>
      <c r="N189" s="971"/>
      <c r="O189" s="971"/>
      <c r="P189" s="971"/>
      <c r="Q189" s="971"/>
      <c r="R189" s="971"/>
      <c r="S189" s="971"/>
      <c r="T189" s="971"/>
      <c r="U189" s="971"/>
      <c r="V189" s="971"/>
      <c r="W189" s="971"/>
      <c r="X189" s="971"/>
      <c r="Y189" s="971"/>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&amp;Lsf07Hb2_t2</oddFooter>
  </headerFooter>
  <rowBreaks count="3" manualBreakCount="3">
    <brk id="49" max="24" man="1"/>
    <brk id="96" max="24" man="1"/>
    <brk id="143" max="24"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sheetPr>
  <dimension ref="A1:AE45"/>
  <sheetViews>
    <sheetView showGridLines="0" view="pageBreakPreview" topLeftCell="A10" zoomScaleNormal="100" zoomScaleSheetLayoutView="100" workbookViewId="0">
      <selection activeCell="H3" sqref="H3:I3"/>
    </sheetView>
  </sheetViews>
  <sheetFormatPr defaultColWidth="9" defaultRowHeight="15"/>
  <cols>
    <col min="1" max="23" width="3.08203125" style="34" customWidth="1"/>
    <col min="24" max="24" width="5" style="34" customWidth="1"/>
    <col min="25" max="25" width="4.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27" t="s">
        <v>826</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31" ht="15.5" thickBot="1">
      <c r="A2" s="382" t="s">
        <v>827</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31" ht="15.75" customHeight="1">
      <c r="A3" s="1015" t="s">
        <v>516</v>
      </c>
      <c r="B3" s="1016"/>
      <c r="C3" s="1016"/>
      <c r="D3" s="1016"/>
      <c r="E3" s="1016"/>
      <c r="F3" s="1016"/>
      <c r="G3" s="1017"/>
      <c r="H3" s="950" t="s">
        <v>957</v>
      </c>
      <c r="I3" s="951"/>
      <c r="J3" s="1024" t="s">
        <v>517</v>
      </c>
      <c r="K3" s="1024"/>
      <c r="L3" s="1024"/>
      <c r="M3" s="1024"/>
      <c r="N3" s="1024"/>
      <c r="O3" s="1024"/>
      <c r="P3" s="1024"/>
      <c r="Q3" s="1025"/>
      <c r="R3" s="1025"/>
      <c r="S3" s="1024"/>
      <c r="T3" s="1024"/>
      <c r="U3" s="1024"/>
      <c r="V3" s="1024"/>
      <c r="W3" s="1024"/>
      <c r="X3" s="1024"/>
      <c r="Y3" s="1026"/>
      <c r="AA3" s="37" t="s">
        <v>223</v>
      </c>
      <c r="AB3" s="38" t="s">
        <v>518</v>
      </c>
      <c r="AC3" s="39" t="str">
        <f t="shared" ref="AC3:AC9" si="0">H3</f>
        <v>□</v>
      </c>
    </row>
    <row r="4" spans="1:31" ht="15.75" customHeight="1">
      <c r="A4" s="1018"/>
      <c r="B4" s="1019"/>
      <c r="C4" s="1019"/>
      <c r="D4" s="1019"/>
      <c r="E4" s="1019"/>
      <c r="F4" s="1019"/>
      <c r="G4" s="1020"/>
      <c r="H4" s="963" t="s">
        <v>957</v>
      </c>
      <c r="I4" s="964"/>
      <c r="J4" s="1011" t="s">
        <v>190</v>
      </c>
      <c r="K4" s="1011"/>
      <c r="L4" s="1011"/>
      <c r="M4" s="1011"/>
      <c r="N4" s="1011"/>
      <c r="O4" s="1011"/>
      <c r="P4" s="1012"/>
      <c r="Q4" s="963" t="s">
        <v>957</v>
      </c>
      <c r="R4" s="964"/>
      <c r="S4" s="1013" t="s">
        <v>191</v>
      </c>
      <c r="T4" s="1011"/>
      <c r="U4" s="1011"/>
      <c r="V4" s="1011"/>
      <c r="W4" s="1011"/>
      <c r="X4" s="1011"/>
      <c r="Y4" s="1014"/>
      <c r="AB4" s="38" t="s">
        <v>224</v>
      </c>
      <c r="AC4" s="39" t="str">
        <f t="shared" si="0"/>
        <v>□</v>
      </c>
      <c r="AD4" s="38" t="s">
        <v>225</v>
      </c>
      <c r="AE4" s="39" t="str">
        <f>Q4</f>
        <v>□</v>
      </c>
    </row>
    <row r="5" spans="1:31">
      <c r="A5" s="1018"/>
      <c r="B5" s="1019"/>
      <c r="C5" s="1019"/>
      <c r="D5" s="1019"/>
      <c r="E5" s="1019"/>
      <c r="F5" s="1019"/>
      <c r="G5" s="1020"/>
      <c r="H5" s="963" t="s">
        <v>957</v>
      </c>
      <c r="I5" s="964"/>
      <c r="J5" s="1013" t="s">
        <v>192</v>
      </c>
      <c r="K5" s="1011"/>
      <c r="L5" s="1011"/>
      <c r="M5" s="1011"/>
      <c r="N5" s="1011"/>
      <c r="O5" s="1011"/>
      <c r="P5" s="1012"/>
      <c r="Q5" s="963" t="s">
        <v>957</v>
      </c>
      <c r="R5" s="964"/>
      <c r="S5" s="1013" t="s">
        <v>193</v>
      </c>
      <c r="T5" s="1011"/>
      <c r="U5" s="1011"/>
      <c r="V5" s="1011"/>
      <c r="W5" s="1011"/>
      <c r="X5" s="1011"/>
      <c r="Y5" s="1014"/>
      <c r="AB5" s="38" t="s">
        <v>226</v>
      </c>
      <c r="AC5" s="39" t="str">
        <f t="shared" si="0"/>
        <v>□</v>
      </c>
      <c r="AD5" s="38" t="s">
        <v>227</v>
      </c>
      <c r="AE5" s="39" t="str">
        <f>Q5</f>
        <v>□</v>
      </c>
    </row>
    <row r="6" spans="1:31">
      <c r="A6" s="1021"/>
      <c r="B6" s="1022"/>
      <c r="C6" s="1022"/>
      <c r="D6" s="1022"/>
      <c r="E6" s="1022"/>
      <c r="F6" s="1022"/>
      <c r="G6" s="1023"/>
      <c r="H6" s="963" t="s">
        <v>957</v>
      </c>
      <c r="I6" s="964"/>
      <c r="J6" s="1011" t="s">
        <v>194</v>
      </c>
      <c r="K6" s="1011"/>
      <c r="L6" s="1011"/>
      <c r="M6" s="1011"/>
      <c r="N6" s="1011"/>
      <c r="O6" s="1011"/>
      <c r="P6" s="1012"/>
      <c r="Q6" s="963" t="s">
        <v>957</v>
      </c>
      <c r="R6" s="964"/>
      <c r="S6" s="1013" t="s">
        <v>195</v>
      </c>
      <c r="T6" s="1011"/>
      <c r="U6" s="1011"/>
      <c r="V6" s="1011"/>
      <c r="W6" s="1011"/>
      <c r="X6" s="1011"/>
      <c r="Y6" s="1014"/>
      <c r="AB6" s="38" t="s">
        <v>228</v>
      </c>
      <c r="AC6" s="39" t="str">
        <f t="shared" si="0"/>
        <v>□</v>
      </c>
      <c r="AD6" s="38" t="s">
        <v>229</v>
      </c>
      <c r="AE6" s="39" t="str">
        <f>Q6</f>
        <v>□</v>
      </c>
    </row>
    <row r="7" spans="1:31" ht="37.5" customHeight="1">
      <c r="A7" s="1027" t="s">
        <v>196</v>
      </c>
      <c r="B7" s="1028"/>
      <c r="C7" s="1028"/>
      <c r="D7" s="1028"/>
      <c r="E7" s="1028"/>
      <c r="F7" s="1028"/>
      <c r="G7" s="1029"/>
      <c r="H7" s="963" t="s">
        <v>957</v>
      </c>
      <c r="I7" s="964"/>
      <c r="J7" s="1011" t="s">
        <v>197</v>
      </c>
      <c r="K7" s="1011"/>
      <c r="L7" s="1011"/>
      <c r="M7" s="1011"/>
      <c r="N7" s="1011"/>
      <c r="O7" s="1011"/>
      <c r="P7" s="1012"/>
      <c r="Q7" s="1030"/>
      <c r="R7" s="1028"/>
      <c r="S7" s="1013"/>
      <c r="T7" s="1011"/>
      <c r="U7" s="1011"/>
      <c r="V7" s="1011"/>
      <c r="W7" s="1011"/>
      <c r="X7" s="1011"/>
      <c r="Y7" s="1014"/>
      <c r="AB7" s="38" t="s">
        <v>230</v>
      </c>
      <c r="AC7" s="39" t="str">
        <f t="shared" si="0"/>
        <v>□</v>
      </c>
      <c r="AD7" s="41"/>
      <c r="AE7" s="40"/>
    </row>
    <row r="8" spans="1:31" ht="24" customHeight="1">
      <c r="A8" s="1078" t="s">
        <v>752</v>
      </c>
      <c r="B8" s="1079"/>
      <c r="C8" s="1079"/>
      <c r="D8" s="1079"/>
      <c r="E8" s="1079"/>
      <c r="F8" s="1079"/>
      <c r="G8" s="1080"/>
      <c r="H8" s="963" t="s">
        <v>957</v>
      </c>
      <c r="I8" s="964"/>
      <c r="J8" s="1081" t="s">
        <v>754</v>
      </c>
      <c r="K8" s="1082"/>
      <c r="L8" s="1082"/>
      <c r="M8" s="1082"/>
      <c r="N8" s="1082"/>
      <c r="O8" s="1082"/>
      <c r="P8" s="1082"/>
      <c r="Q8" s="1082"/>
      <c r="R8" s="1082"/>
      <c r="S8" s="1082"/>
      <c r="T8" s="1082"/>
      <c r="U8" s="1082"/>
      <c r="V8" s="1082"/>
      <c r="W8" s="1082"/>
      <c r="X8" s="1082"/>
      <c r="Y8" s="1083"/>
      <c r="AB8" s="38"/>
      <c r="AC8" s="39"/>
    </row>
    <row r="9" spans="1:31">
      <c r="A9" s="1031" t="s">
        <v>198</v>
      </c>
      <c r="B9" s="1032"/>
      <c r="C9" s="1032"/>
      <c r="D9" s="1032"/>
      <c r="E9" s="1032"/>
      <c r="F9" s="1032"/>
      <c r="G9" s="1032"/>
      <c r="H9" s="1034" t="s">
        <v>957</v>
      </c>
      <c r="I9" s="1035"/>
      <c r="J9" s="1038" t="s">
        <v>199</v>
      </c>
      <c r="K9" s="1039"/>
      <c r="L9" s="1039"/>
      <c r="M9" s="1039"/>
      <c r="N9" s="1039"/>
      <c r="O9" s="1039"/>
      <c r="P9" s="1039"/>
      <c r="Q9" s="1039"/>
      <c r="R9" s="1039"/>
      <c r="S9" s="1039"/>
      <c r="T9" s="1039"/>
      <c r="U9" s="1039"/>
      <c r="V9" s="1039"/>
      <c r="W9" s="1039"/>
      <c r="X9" s="1039"/>
      <c r="Y9" s="1040"/>
      <c r="AA9" s="37" t="s">
        <v>231</v>
      </c>
      <c r="AB9" s="38" t="s">
        <v>232</v>
      </c>
      <c r="AC9" s="39" t="str">
        <f t="shared" si="0"/>
        <v>□</v>
      </c>
    </row>
    <row r="10" spans="1:31">
      <c r="A10" s="1033"/>
      <c r="B10" s="623"/>
      <c r="C10" s="623"/>
      <c r="D10" s="623"/>
      <c r="E10" s="623"/>
      <c r="F10" s="623"/>
      <c r="G10" s="623"/>
      <c r="H10" s="1036"/>
      <c r="I10" s="1037"/>
      <c r="J10" s="1041"/>
      <c r="K10" s="1042"/>
      <c r="L10" s="1042"/>
      <c r="M10" s="1042"/>
      <c r="N10" s="1042"/>
      <c r="O10" s="1042"/>
      <c r="P10" s="1042"/>
      <c r="Q10" s="1042"/>
      <c r="R10" s="1042"/>
      <c r="S10" s="1042"/>
      <c r="T10" s="1042"/>
      <c r="U10" s="1042"/>
      <c r="V10" s="1042"/>
      <c r="W10" s="1042"/>
      <c r="X10" s="1042"/>
      <c r="Y10" s="1043"/>
      <c r="AB10" s="38" t="s">
        <v>233</v>
      </c>
      <c r="AC10" s="39" t="str">
        <f>H11</f>
        <v>□</v>
      </c>
    </row>
    <row r="11" spans="1:31">
      <c r="A11" s="1033"/>
      <c r="B11" s="623"/>
      <c r="C11" s="623"/>
      <c r="D11" s="623"/>
      <c r="E11" s="623"/>
      <c r="F11" s="623"/>
      <c r="G11" s="623"/>
      <c r="H11" s="963" t="s">
        <v>957</v>
      </c>
      <c r="I11" s="964"/>
      <c r="J11" s="1013" t="s">
        <v>200</v>
      </c>
      <c r="K11" s="1011"/>
      <c r="L11" s="1011"/>
      <c r="M11" s="1011"/>
      <c r="N11" s="1011"/>
      <c r="O11" s="1011"/>
      <c r="P11" s="1011"/>
      <c r="Q11" s="1011"/>
      <c r="R11" s="1011"/>
      <c r="S11" s="1011"/>
      <c r="T11" s="1011"/>
      <c r="U11" s="1011"/>
      <c r="V11" s="1011"/>
      <c r="W11" s="1011"/>
      <c r="X11" s="1011"/>
      <c r="Y11" s="1014"/>
      <c r="AB11" s="38" t="s">
        <v>234</v>
      </c>
      <c r="AC11" s="39" t="str">
        <f>H12</f>
        <v>□</v>
      </c>
    </row>
    <row r="12" spans="1:31" ht="15.75" customHeight="1">
      <c r="A12" s="1033"/>
      <c r="B12" s="623"/>
      <c r="C12" s="623"/>
      <c r="D12" s="623"/>
      <c r="E12" s="623"/>
      <c r="F12" s="623"/>
      <c r="G12" s="623"/>
      <c r="H12" s="963" t="s">
        <v>957</v>
      </c>
      <c r="I12" s="964"/>
      <c r="J12" s="1013" t="s">
        <v>201</v>
      </c>
      <c r="K12" s="1011"/>
      <c r="L12" s="1011"/>
      <c r="M12" s="1011"/>
      <c r="N12" s="1011"/>
      <c r="O12" s="1011"/>
      <c r="P12" s="1011"/>
      <c r="Q12" s="1011"/>
      <c r="R12" s="1011"/>
      <c r="S12" s="1011"/>
      <c r="T12" s="1011"/>
      <c r="U12" s="1011"/>
      <c r="V12" s="1011"/>
      <c r="W12" s="1011"/>
      <c r="X12" s="1011"/>
      <c r="Y12" s="1014"/>
      <c r="AB12" s="40"/>
      <c r="AC12" s="40"/>
    </row>
    <row r="13" spans="1:31" ht="15.75" customHeight="1">
      <c r="A13" s="1087" t="s">
        <v>202</v>
      </c>
      <c r="B13" s="623"/>
      <c r="C13" s="623"/>
      <c r="D13" s="623"/>
      <c r="E13" s="623"/>
      <c r="F13" s="623"/>
      <c r="G13" s="623"/>
      <c r="H13" s="1034" t="s">
        <v>957</v>
      </c>
      <c r="I13" s="1035"/>
      <c r="J13" s="1090" t="s">
        <v>203</v>
      </c>
      <c r="K13" s="1062"/>
      <c r="L13" s="1063"/>
      <c r="M13" s="1047" t="s">
        <v>204</v>
      </c>
      <c r="N13" s="1049" t="s">
        <v>942</v>
      </c>
      <c r="O13" s="1050"/>
      <c r="P13" s="1050"/>
      <c r="Q13" s="1051"/>
      <c r="R13" s="1055" t="s">
        <v>205</v>
      </c>
      <c r="S13" s="1056"/>
      <c r="T13" s="1056"/>
      <c r="U13" s="1056"/>
      <c r="V13" s="1056"/>
      <c r="W13" s="1056"/>
      <c r="X13" s="1056"/>
      <c r="Y13" s="1057"/>
      <c r="AA13" s="37" t="s">
        <v>235</v>
      </c>
      <c r="AB13" s="39" t="str">
        <f>H13</f>
        <v>□</v>
      </c>
    </row>
    <row r="14" spans="1:31" ht="18.75" customHeight="1">
      <c r="A14" s="1087"/>
      <c r="B14" s="623"/>
      <c r="C14" s="623"/>
      <c r="D14" s="623"/>
      <c r="E14" s="623"/>
      <c r="F14" s="623"/>
      <c r="G14" s="623"/>
      <c r="H14" s="1088"/>
      <c r="I14" s="1089"/>
      <c r="J14" s="1091"/>
      <c r="K14" s="1019"/>
      <c r="L14" s="1020"/>
      <c r="M14" s="1048"/>
      <c r="N14" s="1052"/>
      <c r="O14" s="1053"/>
      <c r="P14" s="1053"/>
      <c r="Q14" s="1054"/>
      <c r="R14" s="1058"/>
      <c r="S14" s="1059"/>
      <c r="T14" s="1059"/>
      <c r="U14" s="1059"/>
      <c r="V14" s="1059"/>
      <c r="W14" s="1059"/>
      <c r="X14" s="1059"/>
      <c r="Y14" s="1060"/>
      <c r="AA14" s="37" t="s">
        <v>237</v>
      </c>
      <c r="AB14" s="39">
        <f>Q15</f>
        <v>0</v>
      </c>
    </row>
    <row r="15" spans="1:31" ht="18.75" customHeight="1">
      <c r="A15" s="1087"/>
      <c r="B15" s="623"/>
      <c r="C15" s="623"/>
      <c r="D15" s="623"/>
      <c r="E15" s="623"/>
      <c r="F15" s="623"/>
      <c r="G15" s="623"/>
      <c r="H15" s="1088"/>
      <c r="I15" s="1089"/>
      <c r="J15" s="1091"/>
      <c r="K15" s="1019"/>
      <c r="L15" s="1020"/>
      <c r="M15" s="1047" t="s">
        <v>204</v>
      </c>
      <c r="N15" s="1049" t="s">
        <v>943</v>
      </c>
      <c r="O15" s="1050"/>
      <c r="P15" s="1050"/>
      <c r="Q15" s="1050"/>
      <c r="R15" s="1084" t="s">
        <v>944</v>
      </c>
      <c r="S15" s="1085"/>
      <c r="T15" s="1085"/>
      <c r="U15" s="1085"/>
      <c r="V15" s="1085"/>
      <c r="W15" s="1085"/>
      <c r="X15" s="1085"/>
      <c r="Y15" s="1086"/>
      <c r="AA15" s="37" t="s">
        <v>236</v>
      </c>
      <c r="AB15" s="39">
        <f>Q16</f>
        <v>0</v>
      </c>
    </row>
    <row r="16" spans="1:31" ht="18.75" customHeight="1">
      <c r="A16" s="1087"/>
      <c r="B16" s="623"/>
      <c r="C16" s="623"/>
      <c r="D16" s="623"/>
      <c r="E16" s="623"/>
      <c r="F16" s="623"/>
      <c r="G16" s="623"/>
      <c r="H16" s="1036"/>
      <c r="I16" s="1037"/>
      <c r="J16" s="1092"/>
      <c r="K16" s="1022"/>
      <c r="L16" s="1023"/>
      <c r="M16" s="1048"/>
      <c r="N16" s="1052"/>
      <c r="O16" s="1053"/>
      <c r="P16" s="1053"/>
      <c r="Q16" s="1053"/>
      <c r="R16" s="1058"/>
      <c r="S16" s="1059"/>
      <c r="T16" s="1059"/>
      <c r="U16" s="1059"/>
      <c r="V16" s="1059"/>
      <c r="W16" s="1059"/>
      <c r="X16" s="1059"/>
      <c r="Y16" s="1060"/>
    </row>
    <row r="17" spans="1:28" ht="15.75" customHeight="1">
      <c r="A17" s="1087"/>
      <c r="B17" s="623"/>
      <c r="C17" s="623"/>
      <c r="D17" s="623"/>
      <c r="E17" s="623"/>
      <c r="F17" s="623"/>
      <c r="G17" s="623"/>
      <c r="H17" s="1034" t="s">
        <v>957</v>
      </c>
      <c r="I17" s="1035"/>
      <c r="J17" s="1044" t="s">
        <v>206</v>
      </c>
      <c r="K17" s="1045"/>
      <c r="L17" s="1045"/>
      <c r="M17" s="1045"/>
      <c r="N17" s="1045"/>
      <c r="O17" s="1045"/>
      <c r="P17" s="1045"/>
      <c r="Q17" s="1045"/>
      <c r="R17" s="1045"/>
      <c r="S17" s="1045"/>
      <c r="T17" s="1045"/>
      <c r="U17" s="1045"/>
      <c r="V17" s="1045"/>
      <c r="W17" s="1045"/>
      <c r="X17" s="1045"/>
      <c r="Y17" s="1046"/>
      <c r="AA17" s="37" t="s">
        <v>238</v>
      </c>
      <c r="AB17" s="39" t="str">
        <f>H17</f>
        <v>□</v>
      </c>
    </row>
    <row r="18" spans="1:28">
      <c r="A18" s="1033"/>
      <c r="B18" s="623"/>
      <c r="C18" s="623"/>
      <c r="D18" s="623"/>
      <c r="E18" s="623"/>
      <c r="F18" s="623"/>
      <c r="G18" s="623"/>
      <c r="H18" s="1036"/>
      <c r="I18" s="1037"/>
      <c r="J18" s="1041"/>
      <c r="K18" s="1042"/>
      <c r="L18" s="1042"/>
      <c r="M18" s="1042"/>
      <c r="N18" s="1042"/>
      <c r="O18" s="1042"/>
      <c r="P18" s="1042"/>
      <c r="Q18" s="1042"/>
      <c r="R18" s="1042"/>
      <c r="S18" s="1042"/>
      <c r="T18" s="1042"/>
      <c r="U18" s="1042"/>
      <c r="V18" s="1042"/>
      <c r="W18" s="1042"/>
      <c r="X18" s="1042"/>
      <c r="Y18" s="1043"/>
    </row>
    <row r="19" spans="1:28" ht="15" customHeight="1">
      <c r="A19" s="1061" t="s">
        <v>207</v>
      </c>
      <c r="B19" s="1062"/>
      <c r="C19" s="1062"/>
      <c r="D19" s="1062"/>
      <c r="E19" s="1062"/>
      <c r="F19" s="1062"/>
      <c r="G19" s="1063"/>
      <c r="H19" s="963" t="s">
        <v>957</v>
      </c>
      <c r="I19" s="964"/>
      <c r="J19" s="1013" t="s">
        <v>750</v>
      </c>
      <c r="K19" s="1011"/>
      <c r="L19" s="1011"/>
      <c r="M19" s="1011"/>
      <c r="N19" s="1011"/>
      <c r="O19" s="1011"/>
      <c r="P19" s="1011"/>
      <c r="Q19" s="1011"/>
      <c r="R19" s="1011"/>
      <c r="S19" s="1011"/>
      <c r="T19" s="1011"/>
      <c r="U19" s="1011"/>
      <c r="V19" s="1011"/>
      <c r="W19" s="1011"/>
      <c r="X19" s="1011"/>
      <c r="Y19" s="1014"/>
      <c r="AA19" s="129" t="s">
        <v>751</v>
      </c>
      <c r="AB19" s="39" t="str">
        <f t="shared" ref="AB19:AB29" si="1">H19</f>
        <v>□</v>
      </c>
    </row>
    <row r="20" spans="1:28" ht="15" customHeight="1">
      <c r="A20" s="1018"/>
      <c r="B20" s="1019"/>
      <c r="C20" s="1019"/>
      <c r="D20" s="1019"/>
      <c r="E20" s="1019"/>
      <c r="F20" s="1019"/>
      <c r="G20" s="1020"/>
      <c r="H20" s="963" t="s">
        <v>957</v>
      </c>
      <c r="I20" s="964"/>
      <c r="J20" s="1013" t="s">
        <v>208</v>
      </c>
      <c r="K20" s="1011"/>
      <c r="L20" s="1011"/>
      <c r="M20" s="1011"/>
      <c r="N20" s="1011"/>
      <c r="O20" s="1011"/>
      <c r="P20" s="1011"/>
      <c r="Q20" s="1011"/>
      <c r="R20" s="1011"/>
      <c r="S20" s="1011"/>
      <c r="T20" s="1011"/>
      <c r="U20" s="1011"/>
      <c r="V20" s="1011"/>
      <c r="W20" s="1011"/>
      <c r="X20" s="1011"/>
      <c r="Y20" s="1014"/>
      <c r="AA20" s="37" t="s">
        <v>240</v>
      </c>
      <c r="AB20" s="39" t="str">
        <f t="shared" si="1"/>
        <v>□</v>
      </c>
    </row>
    <row r="21" spans="1:28">
      <c r="A21" s="1018"/>
      <c r="B21" s="1019"/>
      <c r="C21" s="1019"/>
      <c r="D21" s="1019"/>
      <c r="E21" s="1019"/>
      <c r="F21" s="1019"/>
      <c r="G21" s="1020"/>
      <c r="H21" s="963" t="s">
        <v>957</v>
      </c>
      <c r="I21" s="964"/>
      <c r="J21" s="1013" t="s">
        <v>209</v>
      </c>
      <c r="K21" s="1011"/>
      <c r="L21" s="1011"/>
      <c r="M21" s="1011"/>
      <c r="N21" s="1011"/>
      <c r="O21" s="1011"/>
      <c r="P21" s="1011"/>
      <c r="Q21" s="1011"/>
      <c r="R21" s="1011"/>
      <c r="S21" s="1011"/>
      <c r="T21" s="1011"/>
      <c r="U21" s="1011"/>
      <c r="V21" s="1011"/>
      <c r="W21" s="1011"/>
      <c r="X21" s="1011"/>
      <c r="Y21" s="1014"/>
      <c r="AA21" s="37" t="s">
        <v>241</v>
      </c>
      <c r="AB21" s="39" t="str">
        <f t="shared" si="1"/>
        <v>□</v>
      </c>
    </row>
    <row r="22" spans="1:28">
      <c r="A22" s="1018"/>
      <c r="B22" s="1019"/>
      <c r="C22" s="1019"/>
      <c r="D22" s="1019"/>
      <c r="E22" s="1019"/>
      <c r="F22" s="1019"/>
      <c r="G22" s="1020"/>
      <c r="H22" s="963" t="s">
        <v>957</v>
      </c>
      <c r="I22" s="964"/>
      <c r="J22" s="1013" t="s">
        <v>210</v>
      </c>
      <c r="K22" s="1011"/>
      <c r="L22" s="1011"/>
      <c r="M22" s="1011"/>
      <c r="N22" s="1011"/>
      <c r="O22" s="1011"/>
      <c r="P22" s="1011"/>
      <c r="Q22" s="1011"/>
      <c r="R22" s="1011"/>
      <c r="S22" s="1011"/>
      <c r="T22" s="1011"/>
      <c r="U22" s="1011"/>
      <c r="V22" s="1011"/>
      <c r="W22" s="1011"/>
      <c r="X22" s="1011"/>
      <c r="Y22" s="1014"/>
      <c r="AA22" s="37" t="s">
        <v>242</v>
      </c>
      <c r="AB22" s="39" t="str">
        <f t="shared" si="1"/>
        <v>□</v>
      </c>
    </row>
    <row r="23" spans="1:28">
      <c r="A23" s="1018"/>
      <c r="B23" s="1019"/>
      <c r="C23" s="1019"/>
      <c r="D23" s="1019"/>
      <c r="E23" s="1019"/>
      <c r="F23" s="1019"/>
      <c r="G23" s="1020"/>
      <c r="H23" s="963" t="s">
        <v>957</v>
      </c>
      <c r="I23" s="964"/>
      <c r="J23" s="1013" t="s">
        <v>211</v>
      </c>
      <c r="K23" s="1011"/>
      <c r="L23" s="1011"/>
      <c r="M23" s="1011"/>
      <c r="N23" s="1011"/>
      <c r="O23" s="1011"/>
      <c r="P23" s="1011"/>
      <c r="Q23" s="1011"/>
      <c r="R23" s="1011"/>
      <c r="S23" s="1011"/>
      <c r="T23" s="1011"/>
      <c r="U23" s="1011"/>
      <c r="V23" s="1011"/>
      <c r="W23" s="1011"/>
      <c r="X23" s="1011"/>
      <c r="Y23" s="1014"/>
      <c r="AA23" s="37" t="s">
        <v>243</v>
      </c>
      <c r="AB23" s="39" t="str">
        <f t="shared" si="1"/>
        <v>□</v>
      </c>
    </row>
    <row r="24" spans="1:28">
      <c r="A24" s="1018"/>
      <c r="B24" s="1019"/>
      <c r="C24" s="1019"/>
      <c r="D24" s="1019"/>
      <c r="E24" s="1019"/>
      <c r="F24" s="1019"/>
      <c r="G24" s="1020"/>
      <c r="H24" s="963" t="s">
        <v>957</v>
      </c>
      <c r="I24" s="964"/>
      <c r="J24" s="1013" t="s">
        <v>212</v>
      </c>
      <c r="K24" s="1011"/>
      <c r="L24" s="1011"/>
      <c r="M24" s="1011"/>
      <c r="N24" s="1011"/>
      <c r="O24" s="1011"/>
      <c r="P24" s="1011"/>
      <c r="Q24" s="1011"/>
      <c r="R24" s="1011"/>
      <c r="S24" s="1011"/>
      <c r="T24" s="1011"/>
      <c r="U24" s="1011"/>
      <c r="V24" s="1011"/>
      <c r="W24" s="1011"/>
      <c r="X24" s="1011"/>
      <c r="Y24" s="1014"/>
      <c r="AA24" s="37" t="s">
        <v>244</v>
      </c>
      <c r="AB24" s="39" t="str">
        <f t="shared" si="1"/>
        <v>□</v>
      </c>
    </row>
    <row r="25" spans="1:28">
      <c r="A25" s="1018"/>
      <c r="B25" s="1019"/>
      <c r="C25" s="1019"/>
      <c r="D25" s="1019"/>
      <c r="E25" s="1019"/>
      <c r="F25" s="1019"/>
      <c r="G25" s="1020"/>
      <c r="H25" s="963" t="s">
        <v>957</v>
      </c>
      <c r="I25" s="964"/>
      <c r="J25" s="1013" t="s">
        <v>213</v>
      </c>
      <c r="K25" s="1011"/>
      <c r="L25" s="1011"/>
      <c r="M25" s="1011"/>
      <c r="N25" s="1011"/>
      <c r="O25" s="1011"/>
      <c r="P25" s="1011"/>
      <c r="Q25" s="1011"/>
      <c r="R25" s="1011"/>
      <c r="S25" s="1011"/>
      <c r="T25" s="1011"/>
      <c r="U25" s="1011"/>
      <c r="V25" s="1011"/>
      <c r="W25" s="1011"/>
      <c r="X25" s="1011"/>
      <c r="Y25" s="1014"/>
      <c r="AA25" s="37" t="s">
        <v>245</v>
      </c>
      <c r="AB25" s="39" t="str">
        <f t="shared" si="1"/>
        <v>□</v>
      </c>
    </row>
    <row r="26" spans="1:28">
      <c r="A26" s="1018"/>
      <c r="B26" s="1019"/>
      <c r="C26" s="1019"/>
      <c r="D26" s="1019"/>
      <c r="E26" s="1019"/>
      <c r="F26" s="1019"/>
      <c r="G26" s="1020"/>
      <c r="H26" s="963" t="s">
        <v>957</v>
      </c>
      <c r="I26" s="964"/>
      <c r="J26" s="1013" t="s">
        <v>214</v>
      </c>
      <c r="K26" s="1011"/>
      <c r="L26" s="1011"/>
      <c r="M26" s="1011"/>
      <c r="N26" s="1011"/>
      <c r="O26" s="1011"/>
      <c r="P26" s="1011"/>
      <c r="Q26" s="1011"/>
      <c r="R26" s="1011"/>
      <c r="S26" s="1011"/>
      <c r="T26" s="1011"/>
      <c r="U26" s="1011"/>
      <c r="V26" s="1011"/>
      <c r="W26" s="1011"/>
      <c r="X26" s="1011"/>
      <c r="Y26" s="1014"/>
      <c r="AA26" s="37" t="s">
        <v>246</v>
      </c>
      <c r="AB26" s="39" t="str">
        <f t="shared" si="1"/>
        <v>□</v>
      </c>
    </row>
    <row r="27" spans="1:28">
      <c r="A27" s="1021"/>
      <c r="B27" s="1022"/>
      <c r="C27" s="1022"/>
      <c r="D27" s="1022"/>
      <c r="E27" s="1022"/>
      <c r="F27" s="1022"/>
      <c r="G27" s="1023"/>
      <c r="H27" s="963" t="s">
        <v>957</v>
      </c>
      <c r="I27" s="964"/>
      <c r="J27" s="1064" t="s">
        <v>220</v>
      </c>
      <c r="K27" s="1065"/>
      <c r="L27" s="1065"/>
      <c r="M27" s="1065"/>
      <c r="N27" s="1065"/>
      <c r="O27" s="1065"/>
      <c r="P27" s="1065"/>
      <c r="Q27" s="1065"/>
      <c r="R27" s="1065"/>
      <c r="S27" s="1065"/>
      <c r="T27" s="1065"/>
      <c r="U27" s="1065"/>
      <c r="V27" s="1065"/>
      <c r="W27" s="1065"/>
      <c r="X27" s="1065"/>
      <c r="Y27" s="1066"/>
      <c r="AA27" s="37" t="s">
        <v>247</v>
      </c>
      <c r="AB27" s="39" t="str">
        <f t="shared" si="1"/>
        <v>□</v>
      </c>
    </row>
    <row r="28" spans="1:28">
      <c r="A28" s="988" t="s">
        <v>520</v>
      </c>
      <c r="B28" s="989"/>
      <c r="C28" s="989"/>
      <c r="D28" s="989"/>
      <c r="E28" s="989"/>
      <c r="F28" s="989"/>
      <c r="G28" s="990"/>
      <c r="H28" s="963" t="s">
        <v>957</v>
      </c>
      <c r="I28" s="964"/>
      <c r="J28" s="991" t="s">
        <v>521</v>
      </c>
      <c r="K28" s="992"/>
      <c r="L28" s="992"/>
      <c r="M28" s="992"/>
      <c r="N28" s="992"/>
      <c r="O28" s="992"/>
      <c r="P28" s="992"/>
      <c r="Q28" s="992"/>
      <c r="R28" s="992"/>
      <c r="S28" s="992"/>
      <c r="T28" s="992"/>
      <c r="U28" s="992"/>
      <c r="V28" s="992"/>
      <c r="W28" s="992"/>
      <c r="X28" s="992"/>
      <c r="Y28" s="993"/>
      <c r="AA28" s="54" t="s">
        <v>530</v>
      </c>
      <c r="AB28" s="39" t="str">
        <f t="shared" si="1"/>
        <v>□</v>
      </c>
    </row>
    <row r="29" spans="1:28" ht="15.75" customHeight="1">
      <c r="A29" s="998" t="s">
        <v>522</v>
      </c>
      <c r="B29" s="999"/>
      <c r="C29" s="999"/>
      <c r="D29" s="999"/>
      <c r="E29" s="999"/>
      <c r="F29" s="999"/>
      <c r="G29" s="999"/>
      <c r="H29" s="963" t="s">
        <v>957</v>
      </c>
      <c r="I29" s="964"/>
      <c r="J29" s="994" t="s">
        <v>1078</v>
      </c>
      <c r="K29" s="994"/>
      <c r="L29" s="994"/>
      <c r="M29" s="994"/>
      <c r="N29" s="994"/>
      <c r="O29" s="994"/>
      <c r="P29" s="994"/>
      <c r="Q29" s="994"/>
      <c r="R29" s="994"/>
      <c r="S29" s="994"/>
      <c r="T29" s="994"/>
      <c r="U29" s="994"/>
      <c r="V29" s="994"/>
      <c r="W29" s="994"/>
      <c r="X29" s="994"/>
      <c r="Y29" s="995"/>
      <c r="AA29" s="54" t="s">
        <v>531</v>
      </c>
      <c r="AB29" s="39" t="str">
        <f t="shared" si="1"/>
        <v>□</v>
      </c>
    </row>
    <row r="30" spans="1:28" ht="15.5" thickBot="1">
      <c r="A30" s="1000"/>
      <c r="B30" s="1001"/>
      <c r="C30" s="1001"/>
      <c r="D30" s="1001"/>
      <c r="E30" s="1001"/>
      <c r="F30" s="1001"/>
      <c r="G30" s="1001"/>
      <c r="H30" s="996"/>
      <c r="I30" s="997"/>
      <c r="J30" s="1002" t="s">
        <v>524</v>
      </c>
      <c r="K30" s="1003"/>
      <c r="L30" s="1003"/>
      <c r="M30" s="1003"/>
      <c r="N30" s="1003"/>
      <c r="O30" s="1003"/>
      <c r="P30" s="1003"/>
      <c r="Q30" s="1003"/>
      <c r="R30" s="1003"/>
      <c r="S30" s="1003"/>
      <c r="T30" s="1003"/>
      <c r="U30" s="1003"/>
      <c r="V30" s="1003"/>
      <c r="W30" s="1003"/>
      <c r="X30" s="1003"/>
      <c r="Y30" s="1004"/>
      <c r="AA30" s="37"/>
    </row>
    <row r="31" spans="1:28" ht="16.5" customHeight="1" thickBot="1">
      <c r="A31" s="247"/>
      <c r="B31" s="247"/>
      <c r="C31" s="247"/>
      <c r="D31" s="247"/>
      <c r="E31" s="247"/>
      <c r="F31" s="247"/>
      <c r="G31" s="247"/>
      <c r="H31" s="249"/>
      <c r="I31" s="249"/>
      <c r="J31" s="248"/>
      <c r="K31" s="248"/>
      <c r="L31" s="248"/>
      <c r="M31" s="248"/>
      <c r="N31" s="248"/>
      <c r="O31" s="248"/>
      <c r="P31" s="248"/>
      <c r="Q31" s="248"/>
      <c r="R31" s="248"/>
      <c r="S31" s="248"/>
      <c r="T31" s="248"/>
      <c r="U31" s="248"/>
      <c r="V31" s="248"/>
      <c r="W31" s="248"/>
      <c r="X31" s="248"/>
      <c r="Y31" s="248"/>
      <c r="AA31" s="129"/>
    </row>
    <row r="32" spans="1:28">
      <c r="A32" s="1069" t="s">
        <v>998</v>
      </c>
      <c r="B32" s="1070"/>
      <c r="C32" s="1070"/>
      <c r="D32" s="1070"/>
      <c r="E32" s="1070"/>
      <c r="F32" s="1070"/>
      <c r="G32" s="1070"/>
      <c r="H32" s="1070"/>
      <c r="I32" s="1070"/>
      <c r="J32" s="1070"/>
      <c r="K32" s="1070"/>
      <c r="L32" s="1070"/>
      <c r="M32" s="1070"/>
      <c r="N32" s="1070"/>
      <c r="O32" s="1070"/>
      <c r="P32" s="1070"/>
      <c r="Q32" s="1070"/>
      <c r="R32" s="1070"/>
      <c r="S32" s="1070"/>
      <c r="T32" s="1070"/>
      <c r="U32" s="1070"/>
      <c r="V32" s="1070"/>
      <c r="W32" s="1070"/>
      <c r="X32" s="1070"/>
      <c r="Y32" s="1071"/>
      <c r="AA32" s="129"/>
    </row>
    <row r="33" spans="1:27">
      <c r="A33" s="270"/>
      <c r="B33" s="271" t="s">
        <v>1018</v>
      </c>
      <c r="C33" s="271"/>
      <c r="D33" s="271"/>
      <c r="E33" s="271"/>
      <c r="F33" s="269"/>
      <c r="G33" s="269"/>
      <c r="H33" s="271"/>
      <c r="I33" s="271"/>
      <c r="J33" s="271"/>
      <c r="K33" s="271"/>
      <c r="L33" s="271"/>
      <c r="M33" s="271"/>
      <c r="N33" s="271"/>
      <c r="O33" s="271"/>
      <c r="P33" s="271"/>
      <c r="Q33" s="271"/>
      <c r="R33" s="271"/>
      <c r="S33" s="271"/>
      <c r="T33" s="271"/>
      <c r="U33" s="271"/>
      <c r="V33" s="271"/>
      <c r="W33" s="271"/>
      <c r="X33" s="271"/>
      <c r="Y33" s="272"/>
      <c r="AA33" s="129"/>
    </row>
    <row r="34" spans="1:27">
      <c r="A34" s="270"/>
      <c r="B34" s="271" t="s">
        <v>1017</v>
      </c>
      <c r="C34" s="271"/>
      <c r="D34" s="271"/>
      <c r="E34" s="271"/>
      <c r="F34" s="269"/>
      <c r="G34" s="269"/>
      <c r="H34" s="271"/>
      <c r="I34" s="271"/>
      <c r="J34" s="271"/>
      <c r="K34" s="271"/>
      <c r="L34" s="271"/>
      <c r="M34" s="271"/>
      <c r="N34" s="271"/>
      <c r="O34" s="271"/>
      <c r="P34" s="271"/>
      <c r="Q34" s="271"/>
      <c r="R34" s="271"/>
      <c r="S34" s="271"/>
      <c r="T34" s="271"/>
      <c r="U34" s="271"/>
      <c r="V34" s="271"/>
      <c r="W34" s="271"/>
      <c r="X34" s="271"/>
      <c r="Y34" s="272"/>
      <c r="AA34" s="129"/>
    </row>
    <row r="35" spans="1:27" ht="18">
      <c r="A35" s="270"/>
      <c r="B35" s="273" t="s">
        <v>995</v>
      </c>
      <c r="C35" s="274"/>
      <c r="D35" s="274"/>
      <c r="E35" s="274"/>
      <c r="F35" s="1072"/>
      <c r="G35" s="1073"/>
      <c r="H35" s="1073"/>
      <c r="I35" s="1073"/>
      <c r="J35" s="1073"/>
      <c r="K35" s="1073"/>
      <c r="L35" s="1073"/>
      <c r="M35" s="1073"/>
      <c r="N35" s="1073"/>
      <c r="O35" s="1073"/>
      <c r="P35" s="1073"/>
      <c r="Q35" s="1073"/>
      <c r="R35" s="1073"/>
      <c r="S35" s="1073"/>
      <c r="T35" s="1073"/>
      <c r="U35" s="1073"/>
      <c r="V35" s="1073"/>
      <c r="W35" s="1073"/>
      <c r="X35" s="1073"/>
      <c r="Y35" s="1074"/>
      <c r="AA35" s="129"/>
    </row>
    <row r="36" spans="1:27">
      <c r="A36" s="270"/>
      <c r="B36" s="271" t="s">
        <v>1020</v>
      </c>
      <c r="C36" s="271"/>
      <c r="D36" s="271"/>
      <c r="E36" s="271"/>
      <c r="F36" s="269"/>
      <c r="G36" s="269"/>
      <c r="H36" s="271"/>
      <c r="I36" s="271"/>
      <c r="J36" s="271"/>
      <c r="K36" s="271"/>
      <c r="L36" s="271"/>
      <c r="M36" s="271"/>
      <c r="N36" s="271"/>
      <c r="O36" s="271"/>
      <c r="P36" s="271"/>
      <c r="Q36" s="271"/>
      <c r="R36" s="271"/>
      <c r="S36" s="271"/>
      <c r="T36" s="271"/>
      <c r="U36" s="271"/>
      <c r="V36" s="271"/>
      <c r="W36" s="271"/>
      <c r="X36" s="271"/>
      <c r="Y36" s="272"/>
      <c r="AA36" s="129"/>
    </row>
    <row r="37" spans="1:27">
      <c r="A37" s="270"/>
      <c r="B37" s="963" t="s">
        <v>1019</v>
      </c>
      <c r="C37" s="964"/>
      <c r="D37" s="1075" t="s">
        <v>1016</v>
      </c>
      <c r="E37" s="1076"/>
      <c r="F37" s="1076"/>
      <c r="G37" s="1076"/>
      <c r="H37" s="1076"/>
      <c r="I37" s="1076"/>
      <c r="J37" s="1076"/>
      <c r="K37" s="1076"/>
      <c r="L37" s="1076"/>
      <c r="M37" s="1076"/>
      <c r="N37" s="1076"/>
      <c r="O37" s="1076"/>
      <c r="P37" s="1076"/>
      <c r="Q37" s="1076"/>
      <c r="R37" s="1076"/>
      <c r="S37" s="1076"/>
      <c r="T37" s="1076"/>
      <c r="U37" s="1076"/>
      <c r="V37" s="1076"/>
      <c r="W37" s="1076"/>
      <c r="X37" s="1076"/>
      <c r="Y37" s="1077"/>
      <c r="AA37" s="129"/>
    </row>
    <row r="38" spans="1:27" ht="7.5" customHeight="1" thickBot="1">
      <c r="A38" s="252"/>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4"/>
    </row>
    <row r="40" spans="1:27">
      <c r="A40" s="1067" t="s">
        <v>219</v>
      </c>
      <c r="B40" s="1006"/>
      <c r="C40" s="1006"/>
      <c r="D40" s="1006"/>
      <c r="E40" s="1006"/>
      <c r="F40" s="1006"/>
      <c r="G40" s="1006" t="s">
        <v>91</v>
      </c>
      <c r="H40" s="1006"/>
      <c r="I40" s="1006"/>
      <c r="J40" s="1068"/>
      <c r="K40" s="1068"/>
      <c r="L40" s="1068"/>
      <c r="M40" s="1068"/>
      <c r="N40" s="1068"/>
      <c r="O40" s="1068"/>
      <c r="P40" s="1068"/>
      <c r="Q40" s="1068"/>
      <c r="R40" s="1068"/>
      <c r="S40" s="1068"/>
      <c r="T40" s="1068"/>
      <c r="U40" s="1068"/>
      <c r="V40" s="1068"/>
      <c r="W40" s="1068"/>
      <c r="X40" s="1068"/>
      <c r="Y40" s="1068"/>
    </row>
    <row r="41" spans="1:27">
      <c r="A41" s="1006"/>
      <c r="B41" s="1006"/>
      <c r="C41" s="1006"/>
      <c r="D41" s="1006"/>
      <c r="E41" s="1006"/>
      <c r="F41" s="1006"/>
      <c r="G41" s="1006" t="s">
        <v>103</v>
      </c>
      <c r="H41" s="1006"/>
      <c r="I41" s="1006"/>
      <c r="J41" s="1009"/>
      <c r="K41" s="1010"/>
      <c r="L41" s="1010"/>
      <c r="M41" s="1010"/>
      <c r="N41" s="1010"/>
      <c r="O41" s="1010"/>
      <c r="P41" s="1010"/>
      <c r="Q41" s="1010"/>
      <c r="R41" s="1010"/>
      <c r="S41" s="1010"/>
      <c r="T41" s="1010"/>
      <c r="U41" s="1010"/>
      <c r="V41" s="1010"/>
      <c r="W41" s="1010"/>
      <c r="X41" s="1010"/>
      <c r="Y41" s="1010"/>
    </row>
    <row r="42" spans="1:27">
      <c r="A42" s="1008" t="s">
        <v>523</v>
      </c>
      <c r="B42" s="1008"/>
      <c r="C42" s="1008"/>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5" t="s">
        <v>218</v>
      </c>
      <c r="B44" s="1006"/>
      <c r="C44" s="1006"/>
      <c r="D44" s="1006"/>
      <c r="E44" s="1006"/>
      <c r="F44" s="1006"/>
      <c r="G44" s="1005" t="s">
        <v>216</v>
      </c>
      <c r="H44" s="1005"/>
      <c r="I44" s="1007"/>
      <c r="J44" s="1007"/>
      <c r="K44" s="1005" t="s">
        <v>217</v>
      </c>
      <c r="L44" s="1005"/>
    </row>
    <row r="45" spans="1:27" ht="9.65" customHeight="1">
      <c r="A45" s="987"/>
      <c r="B45" s="987"/>
      <c r="C45" s="987"/>
      <c r="D45" s="987"/>
      <c r="E45" s="987"/>
      <c r="F45" s="987"/>
      <c r="G45" s="987"/>
      <c r="H45" s="987"/>
      <c r="I45" s="987"/>
      <c r="J45" s="987"/>
      <c r="K45" s="987"/>
      <c r="L45" s="987"/>
      <c r="M45" s="987"/>
      <c r="N45" s="987"/>
      <c r="O45" s="987"/>
      <c r="P45" s="987"/>
      <c r="Q45" s="987"/>
      <c r="R45" s="987"/>
      <c r="S45" s="987"/>
      <c r="T45" s="987"/>
      <c r="U45" s="987"/>
      <c r="V45" s="987"/>
      <c r="W45" s="987"/>
      <c r="X45" s="987"/>
      <c r="Y45" s="987"/>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sheetPr>
  <dimension ref="A1:AY24"/>
  <sheetViews>
    <sheetView showGridLines="0" view="pageBreakPreview" zoomScaleNormal="100" zoomScaleSheetLayoutView="100" workbookViewId="0">
      <selection activeCell="I22" sqref="I22:Y22"/>
    </sheetView>
  </sheetViews>
  <sheetFormatPr defaultColWidth="3.08203125" defaultRowHeight="15"/>
  <cols>
    <col min="1" max="16384" width="3.08203125" style="1"/>
  </cols>
  <sheetData>
    <row r="1" spans="1:25" ht="15.75" customHeight="1">
      <c r="A1" s="393" t="s">
        <v>828</v>
      </c>
      <c r="B1" s="393"/>
      <c r="C1" s="393"/>
      <c r="D1" s="393"/>
      <c r="E1" s="393"/>
      <c r="F1" s="393"/>
      <c r="G1" s="393"/>
      <c r="H1" s="393"/>
      <c r="I1" s="393"/>
      <c r="J1" s="393"/>
      <c r="K1" s="393"/>
      <c r="L1" s="393"/>
      <c r="M1" s="393"/>
      <c r="N1" s="393"/>
      <c r="O1" s="393"/>
      <c r="P1" s="393"/>
      <c r="Q1" s="393"/>
      <c r="R1" s="393"/>
      <c r="S1" s="393"/>
      <c r="T1" s="393"/>
      <c r="U1" s="393"/>
      <c r="V1" s="393"/>
      <c r="W1" s="393"/>
      <c r="X1" s="393"/>
      <c r="Y1" s="393"/>
    </row>
    <row r="2" spans="1:25" ht="15.75" customHeight="1">
      <c r="B2" s="12"/>
      <c r="D2" s="12"/>
    </row>
    <row r="3" spans="1:25" ht="15.75" customHeight="1">
      <c r="A3" s="363">
        <v>1</v>
      </c>
      <c r="B3" s="363" t="s">
        <v>525</v>
      </c>
      <c r="C3" s="363"/>
      <c r="D3" s="363"/>
      <c r="E3" s="363"/>
      <c r="F3" s="363"/>
      <c r="G3" s="363"/>
      <c r="H3" s="363"/>
      <c r="I3" s="371"/>
      <c r="J3" s="371"/>
      <c r="K3" s="371"/>
      <c r="L3" s="371"/>
      <c r="M3" s="371"/>
      <c r="N3" s="371"/>
      <c r="O3" s="371"/>
      <c r="P3" s="371"/>
      <c r="Q3" s="371"/>
      <c r="R3" s="371"/>
      <c r="S3" s="371"/>
      <c r="T3" s="371"/>
      <c r="U3" s="371"/>
      <c r="V3" s="371"/>
      <c r="W3" s="371"/>
      <c r="X3" s="371"/>
      <c r="Y3" s="371"/>
    </row>
    <row r="4" spans="1:25" ht="15.75" customHeight="1">
      <c r="A4" s="363"/>
      <c r="B4" s="363" t="s">
        <v>526</v>
      </c>
      <c r="C4" s="363"/>
      <c r="D4" s="363"/>
      <c r="E4" s="363"/>
      <c r="F4" s="363"/>
      <c r="G4" s="363"/>
      <c r="H4" s="363"/>
      <c r="I4" s="371"/>
      <c r="J4" s="371"/>
      <c r="K4" s="371"/>
      <c r="L4" s="371"/>
      <c r="M4" s="371"/>
      <c r="N4" s="371"/>
      <c r="O4" s="371"/>
      <c r="P4" s="371"/>
      <c r="Q4" s="371"/>
      <c r="R4" s="371"/>
      <c r="S4" s="371"/>
      <c r="T4" s="371"/>
      <c r="U4" s="371"/>
      <c r="V4" s="371"/>
      <c r="W4" s="371"/>
      <c r="X4" s="371"/>
      <c r="Y4" s="371"/>
    </row>
    <row r="5" spans="1:25" ht="15.75" customHeight="1">
      <c r="A5" s="363"/>
      <c r="B5" s="363" t="s">
        <v>529</v>
      </c>
      <c r="C5" s="363"/>
      <c r="D5" s="363"/>
      <c r="E5" s="363"/>
      <c r="F5" s="363"/>
      <c r="G5" s="363"/>
      <c r="H5" s="363"/>
      <c r="I5" s="371"/>
      <c r="J5" s="371"/>
      <c r="K5" s="371"/>
      <c r="L5" s="371"/>
      <c r="M5" s="371"/>
      <c r="N5" s="371"/>
      <c r="O5" s="371"/>
      <c r="P5" s="371"/>
      <c r="Q5" s="371"/>
      <c r="R5" s="371"/>
      <c r="S5" s="371"/>
      <c r="T5" s="371"/>
      <c r="U5" s="371"/>
      <c r="V5" s="371"/>
      <c r="W5" s="371"/>
      <c r="X5" s="371"/>
      <c r="Y5" s="371"/>
    </row>
    <row r="6" spans="1:25" ht="15.75" customHeight="1">
      <c r="A6" s="363"/>
      <c r="B6" s="363" t="s">
        <v>527</v>
      </c>
      <c r="C6" s="363"/>
      <c r="D6" s="363"/>
      <c r="E6" s="363"/>
      <c r="F6" s="363"/>
      <c r="G6" s="363"/>
      <c r="H6" s="363"/>
      <c r="I6" s="371"/>
      <c r="J6" s="371"/>
      <c r="K6" s="371"/>
      <c r="L6" s="371"/>
      <c r="M6" s="371"/>
      <c r="N6" s="371"/>
      <c r="O6" s="371"/>
      <c r="P6" s="371"/>
      <c r="Q6" s="371"/>
      <c r="R6" s="371"/>
      <c r="S6" s="371"/>
      <c r="T6" s="371"/>
      <c r="U6" s="371"/>
      <c r="V6" s="371"/>
      <c r="W6" s="371"/>
      <c r="X6" s="371"/>
      <c r="Y6" s="371"/>
    </row>
    <row r="7" spans="1:25">
      <c r="A7" s="363">
        <v>2</v>
      </c>
      <c r="B7" s="363" t="s">
        <v>525</v>
      </c>
      <c r="C7" s="363"/>
      <c r="D7" s="363"/>
      <c r="E7" s="363"/>
      <c r="F7" s="363"/>
      <c r="G7" s="363"/>
      <c r="H7" s="363"/>
      <c r="I7" s="371"/>
      <c r="J7" s="371"/>
      <c r="K7" s="371"/>
      <c r="L7" s="371"/>
      <c r="M7" s="371"/>
      <c r="N7" s="371"/>
      <c r="O7" s="371"/>
      <c r="P7" s="371"/>
      <c r="Q7" s="371"/>
      <c r="R7" s="371"/>
      <c r="S7" s="371"/>
      <c r="T7" s="371"/>
      <c r="U7" s="371"/>
      <c r="V7" s="371"/>
      <c r="W7" s="371"/>
      <c r="X7" s="371"/>
      <c r="Y7" s="371"/>
    </row>
    <row r="8" spans="1:25">
      <c r="A8" s="363"/>
      <c r="B8" s="363" t="s">
        <v>526</v>
      </c>
      <c r="C8" s="363"/>
      <c r="D8" s="363"/>
      <c r="E8" s="363"/>
      <c r="F8" s="363"/>
      <c r="G8" s="363"/>
      <c r="H8" s="363"/>
      <c r="I8" s="371"/>
      <c r="J8" s="371"/>
      <c r="K8" s="371"/>
      <c r="L8" s="371"/>
      <c r="M8" s="371"/>
      <c r="N8" s="371"/>
      <c r="O8" s="371"/>
      <c r="P8" s="371"/>
      <c r="Q8" s="371"/>
      <c r="R8" s="371"/>
      <c r="S8" s="371"/>
      <c r="T8" s="371"/>
      <c r="U8" s="371"/>
      <c r="V8" s="371"/>
      <c r="W8" s="371"/>
      <c r="X8" s="371"/>
      <c r="Y8" s="371"/>
    </row>
    <row r="9" spans="1:25">
      <c r="A9" s="363"/>
      <c r="B9" s="363" t="s">
        <v>529</v>
      </c>
      <c r="C9" s="363"/>
      <c r="D9" s="363"/>
      <c r="E9" s="363"/>
      <c r="F9" s="363"/>
      <c r="G9" s="363"/>
      <c r="H9" s="363"/>
      <c r="I9" s="371"/>
      <c r="J9" s="371"/>
      <c r="K9" s="371"/>
      <c r="L9" s="371"/>
      <c r="M9" s="371"/>
      <c r="N9" s="371"/>
      <c r="O9" s="371"/>
      <c r="P9" s="371"/>
      <c r="Q9" s="371"/>
      <c r="R9" s="371"/>
      <c r="S9" s="371"/>
      <c r="T9" s="371"/>
      <c r="U9" s="371"/>
      <c r="V9" s="371"/>
      <c r="W9" s="371"/>
      <c r="X9" s="371"/>
      <c r="Y9" s="371"/>
    </row>
    <row r="10" spans="1:25">
      <c r="A10" s="363"/>
      <c r="B10" s="363" t="s">
        <v>527</v>
      </c>
      <c r="C10" s="363"/>
      <c r="D10" s="363"/>
      <c r="E10" s="363"/>
      <c r="F10" s="363"/>
      <c r="G10" s="363"/>
      <c r="H10" s="363"/>
      <c r="I10" s="371"/>
      <c r="J10" s="371"/>
      <c r="K10" s="371"/>
      <c r="L10" s="371"/>
      <c r="M10" s="371"/>
      <c r="N10" s="371"/>
      <c r="O10" s="371"/>
      <c r="P10" s="371"/>
      <c r="Q10" s="371"/>
      <c r="R10" s="371"/>
      <c r="S10" s="371"/>
      <c r="T10" s="371"/>
      <c r="U10" s="371"/>
      <c r="V10" s="371"/>
      <c r="W10" s="371"/>
      <c r="X10" s="371"/>
      <c r="Y10" s="371"/>
    </row>
    <row r="11" spans="1:25">
      <c r="A11" s="363">
        <v>3</v>
      </c>
      <c r="B11" s="363" t="s">
        <v>525</v>
      </c>
      <c r="C11" s="363"/>
      <c r="D11" s="363"/>
      <c r="E11" s="363"/>
      <c r="F11" s="363"/>
      <c r="G11" s="363"/>
      <c r="H11" s="363"/>
      <c r="I11" s="371"/>
      <c r="J11" s="371"/>
      <c r="K11" s="371"/>
      <c r="L11" s="371"/>
      <c r="M11" s="371"/>
      <c r="N11" s="371"/>
      <c r="O11" s="371"/>
      <c r="P11" s="371"/>
      <c r="Q11" s="371"/>
      <c r="R11" s="371"/>
      <c r="S11" s="371"/>
      <c r="T11" s="371"/>
      <c r="U11" s="371"/>
      <c r="V11" s="371"/>
      <c r="W11" s="371"/>
      <c r="X11" s="371"/>
      <c r="Y11" s="371"/>
    </row>
    <row r="12" spans="1:25">
      <c r="A12" s="363"/>
      <c r="B12" s="363" t="s">
        <v>526</v>
      </c>
      <c r="C12" s="363"/>
      <c r="D12" s="363"/>
      <c r="E12" s="363"/>
      <c r="F12" s="363"/>
      <c r="G12" s="363"/>
      <c r="H12" s="363"/>
      <c r="I12" s="371"/>
      <c r="J12" s="371"/>
      <c r="K12" s="371"/>
      <c r="L12" s="371"/>
      <c r="M12" s="371"/>
      <c r="N12" s="371"/>
      <c r="O12" s="371"/>
      <c r="P12" s="371"/>
      <c r="Q12" s="371"/>
      <c r="R12" s="371"/>
      <c r="S12" s="371"/>
      <c r="T12" s="371"/>
      <c r="U12" s="371"/>
      <c r="V12" s="371"/>
      <c r="W12" s="371"/>
      <c r="X12" s="371"/>
      <c r="Y12" s="371"/>
    </row>
    <row r="13" spans="1:25">
      <c r="A13" s="363"/>
      <c r="B13" s="363" t="s">
        <v>529</v>
      </c>
      <c r="C13" s="363"/>
      <c r="D13" s="363"/>
      <c r="E13" s="363"/>
      <c r="F13" s="363"/>
      <c r="G13" s="363"/>
      <c r="H13" s="363"/>
      <c r="I13" s="371"/>
      <c r="J13" s="371"/>
      <c r="K13" s="371"/>
      <c r="L13" s="371"/>
      <c r="M13" s="371"/>
      <c r="N13" s="371"/>
      <c r="O13" s="371"/>
      <c r="P13" s="371"/>
      <c r="Q13" s="371"/>
      <c r="R13" s="371"/>
      <c r="S13" s="371"/>
      <c r="T13" s="371"/>
      <c r="U13" s="371"/>
      <c r="V13" s="371"/>
      <c r="W13" s="371"/>
      <c r="X13" s="371"/>
      <c r="Y13" s="371"/>
    </row>
    <row r="14" spans="1:25">
      <c r="A14" s="363"/>
      <c r="B14" s="363" t="s">
        <v>527</v>
      </c>
      <c r="C14" s="363"/>
      <c r="D14" s="363"/>
      <c r="E14" s="363"/>
      <c r="F14" s="363"/>
      <c r="G14" s="363"/>
      <c r="H14" s="363"/>
      <c r="I14" s="371"/>
      <c r="J14" s="371"/>
      <c r="K14" s="371"/>
      <c r="L14" s="371"/>
      <c r="M14" s="371"/>
      <c r="N14" s="371"/>
      <c r="O14" s="371"/>
      <c r="P14" s="371"/>
      <c r="Q14" s="371"/>
      <c r="R14" s="371"/>
      <c r="S14" s="371"/>
      <c r="T14" s="371"/>
      <c r="U14" s="371"/>
      <c r="V14" s="371"/>
      <c r="W14" s="371"/>
      <c r="X14" s="371"/>
      <c r="Y14" s="371"/>
    </row>
    <row r="15" spans="1:25">
      <c r="A15" s="363">
        <v>4</v>
      </c>
      <c r="B15" s="363" t="s">
        <v>525</v>
      </c>
      <c r="C15" s="363"/>
      <c r="D15" s="363"/>
      <c r="E15" s="363"/>
      <c r="F15" s="363"/>
      <c r="G15" s="363"/>
      <c r="H15" s="363"/>
      <c r="I15" s="371"/>
      <c r="J15" s="371"/>
      <c r="K15" s="371"/>
      <c r="L15" s="371"/>
      <c r="M15" s="371"/>
      <c r="N15" s="371"/>
      <c r="O15" s="371"/>
      <c r="P15" s="371"/>
      <c r="Q15" s="371"/>
      <c r="R15" s="371"/>
      <c r="S15" s="371"/>
      <c r="T15" s="371"/>
      <c r="U15" s="371"/>
      <c r="V15" s="371"/>
      <c r="W15" s="371"/>
      <c r="X15" s="371"/>
      <c r="Y15" s="371"/>
    </row>
    <row r="16" spans="1:25" ht="18.75" customHeight="1">
      <c r="A16" s="363"/>
      <c r="B16" s="363" t="s">
        <v>526</v>
      </c>
      <c r="C16" s="363"/>
      <c r="D16" s="363"/>
      <c r="E16" s="363"/>
      <c r="F16" s="363"/>
      <c r="G16" s="363"/>
      <c r="H16" s="363"/>
      <c r="I16" s="371"/>
      <c r="J16" s="371"/>
      <c r="K16" s="371"/>
      <c r="L16" s="371"/>
      <c r="M16" s="371"/>
      <c r="N16" s="371"/>
      <c r="O16" s="371"/>
      <c r="P16" s="371"/>
      <c r="Q16" s="371"/>
      <c r="R16" s="371"/>
      <c r="S16" s="371"/>
      <c r="T16" s="371"/>
      <c r="U16" s="371"/>
      <c r="V16" s="371"/>
      <c r="W16" s="371"/>
      <c r="X16" s="371"/>
      <c r="Y16" s="371"/>
    </row>
    <row r="17" spans="1:51">
      <c r="A17" s="363"/>
      <c r="B17" s="363" t="s">
        <v>529</v>
      </c>
      <c r="C17" s="363"/>
      <c r="D17" s="363"/>
      <c r="E17" s="363"/>
      <c r="F17" s="363"/>
      <c r="G17" s="363"/>
      <c r="H17" s="363"/>
      <c r="I17" s="371"/>
      <c r="J17" s="371"/>
      <c r="K17" s="371"/>
      <c r="L17" s="371"/>
      <c r="M17" s="371"/>
      <c r="N17" s="371"/>
      <c r="O17" s="371"/>
      <c r="P17" s="371"/>
      <c r="Q17" s="371"/>
      <c r="R17" s="371"/>
      <c r="S17" s="371"/>
      <c r="T17" s="371"/>
      <c r="U17" s="371"/>
      <c r="V17" s="371"/>
      <c r="W17" s="371"/>
      <c r="X17" s="371"/>
      <c r="Y17" s="371"/>
    </row>
    <row r="18" spans="1:51">
      <c r="A18" s="363"/>
      <c r="B18" s="363" t="s">
        <v>527</v>
      </c>
      <c r="C18" s="363"/>
      <c r="D18" s="363"/>
      <c r="E18" s="363"/>
      <c r="F18" s="363"/>
      <c r="G18" s="363"/>
      <c r="H18" s="363"/>
      <c r="I18" s="371"/>
      <c r="J18" s="371"/>
      <c r="K18" s="371"/>
      <c r="L18" s="371"/>
      <c r="M18" s="371"/>
      <c r="N18" s="371"/>
      <c r="O18" s="371"/>
      <c r="P18" s="371"/>
      <c r="Q18" s="371"/>
      <c r="R18" s="371"/>
      <c r="S18" s="371"/>
      <c r="T18" s="371"/>
      <c r="U18" s="371"/>
      <c r="V18" s="371"/>
      <c r="W18" s="371"/>
      <c r="X18" s="371"/>
      <c r="Y18" s="371"/>
    </row>
    <row r="19" spans="1:51">
      <c r="A19" s="363">
        <v>5</v>
      </c>
      <c r="B19" s="363" t="s">
        <v>525</v>
      </c>
      <c r="C19" s="363"/>
      <c r="D19" s="363"/>
      <c r="E19" s="363"/>
      <c r="F19" s="363"/>
      <c r="G19" s="363"/>
      <c r="H19" s="363"/>
      <c r="I19" s="371"/>
      <c r="J19" s="371"/>
      <c r="K19" s="371"/>
      <c r="L19" s="371"/>
      <c r="M19" s="371"/>
      <c r="N19" s="371"/>
      <c r="O19" s="371"/>
      <c r="P19" s="371"/>
      <c r="Q19" s="371"/>
      <c r="R19" s="371"/>
      <c r="S19" s="371"/>
      <c r="T19" s="371"/>
      <c r="U19" s="371"/>
      <c r="V19" s="371"/>
      <c r="W19" s="371"/>
      <c r="X19" s="371"/>
      <c r="Y19" s="371"/>
    </row>
    <row r="20" spans="1:51">
      <c r="A20" s="363"/>
      <c r="B20" s="363" t="s">
        <v>526</v>
      </c>
      <c r="C20" s="363"/>
      <c r="D20" s="363"/>
      <c r="E20" s="363"/>
      <c r="F20" s="363"/>
      <c r="G20" s="363"/>
      <c r="H20" s="363"/>
      <c r="I20" s="371"/>
      <c r="J20" s="371"/>
      <c r="K20" s="371"/>
      <c r="L20" s="371"/>
      <c r="M20" s="371"/>
      <c r="N20" s="371"/>
      <c r="O20" s="371"/>
      <c r="P20" s="371"/>
      <c r="Q20" s="371"/>
      <c r="R20" s="371"/>
      <c r="S20" s="371"/>
      <c r="T20" s="371"/>
      <c r="U20" s="371"/>
      <c r="V20" s="371"/>
      <c r="W20" s="371"/>
      <c r="X20" s="371"/>
      <c r="Y20" s="371"/>
      <c r="AO20" s="393"/>
      <c r="AP20" s="393"/>
      <c r="AQ20" s="393"/>
      <c r="AR20" s="393"/>
      <c r="AS20" s="393"/>
      <c r="AT20" s="393"/>
      <c r="AU20" s="393"/>
      <c r="AV20" s="393"/>
      <c r="AW20" s="393"/>
      <c r="AX20" s="393"/>
      <c r="AY20" s="393"/>
    </row>
    <row r="21" spans="1:51">
      <c r="A21" s="363"/>
      <c r="B21" s="363" t="s">
        <v>529</v>
      </c>
      <c r="C21" s="363"/>
      <c r="D21" s="363"/>
      <c r="E21" s="363"/>
      <c r="F21" s="363"/>
      <c r="G21" s="363"/>
      <c r="H21" s="363"/>
      <c r="I21" s="371"/>
      <c r="J21" s="371"/>
      <c r="K21" s="371"/>
      <c r="L21" s="371"/>
      <c r="M21" s="371"/>
      <c r="N21" s="371"/>
      <c r="O21" s="371"/>
      <c r="P21" s="371"/>
      <c r="Q21" s="371"/>
      <c r="R21" s="371"/>
      <c r="S21" s="371"/>
      <c r="T21" s="371"/>
      <c r="U21" s="371"/>
      <c r="V21" s="371"/>
      <c r="W21" s="371"/>
      <c r="X21" s="371"/>
      <c r="Y21" s="371"/>
      <c r="AO21" s="393"/>
      <c r="AP21" s="393"/>
      <c r="AQ21" s="393"/>
      <c r="AR21" s="393"/>
      <c r="AS21" s="393"/>
      <c r="AT21" s="393"/>
      <c r="AU21" s="393"/>
      <c r="AV21" s="393"/>
      <c r="AW21" s="393"/>
      <c r="AX21" s="393"/>
      <c r="AY21" s="393"/>
    </row>
    <row r="22" spans="1:51">
      <c r="A22" s="363"/>
      <c r="B22" s="363" t="s">
        <v>527</v>
      </c>
      <c r="C22" s="363"/>
      <c r="D22" s="363"/>
      <c r="E22" s="363"/>
      <c r="F22" s="363"/>
      <c r="G22" s="363"/>
      <c r="H22" s="363"/>
      <c r="I22" s="371"/>
      <c r="J22" s="371"/>
      <c r="K22" s="371"/>
      <c r="L22" s="371"/>
      <c r="M22" s="371"/>
      <c r="N22" s="371"/>
      <c r="O22" s="371"/>
      <c r="P22" s="371"/>
      <c r="Q22" s="371"/>
      <c r="R22" s="371"/>
      <c r="S22" s="371"/>
      <c r="T22" s="371"/>
      <c r="U22" s="371"/>
      <c r="V22" s="371"/>
      <c r="W22" s="371"/>
      <c r="X22" s="371"/>
      <c r="Y22" s="371"/>
      <c r="AO22" s="393"/>
      <c r="AP22" s="393"/>
      <c r="AQ22" s="393"/>
      <c r="AR22" s="393"/>
      <c r="AS22" s="393"/>
      <c r="AT22" s="393"/>
      <c r="AU22" s="393"/>
      <c r="AV22" s="393"/>
      <c r="AW22" s="393"/>
      <c r="AX22" s="393"/>
      <c r="AY22" s="393"/>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82" t="s">
        <v>528</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Y29"/>
  <sheetViews>
    <sheetView showGridLines="0" view="pageBreakPreview" zoomScaleNormal="100" zoomScaleSheetLayoutView="100" workbookViewId="0">
      <selection activeCell="AO29" sqref="AO29"/>
    </sheetView>
  </sheetViews>
  <sheetFormatPr defaultColWidth="3.08203125" defaultRowHeight="15"/>
  <cols>
    <col min="1" max="15" width="3.08203125" style="1"/>
    <col min="16" max="18" width="3.58203125" style="1" customWidth="1"/>
    <col min="19" max="16384" width="3.08203125" style="1"/>
  </cols>
  <sheetData>
    <row r="1" spans="1:25">
      <c r="A1" s="427" t="s">
        <v>829</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c r="A2" s="382" t="s">
        <v>844</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ht="15.75" customHeight="1">
      <c r="A3" s="363" t="s">
        <v>144</v>
      </c>
      <c r="B3" s="363"/>
      <c r="C3" s="363"/>
      <c r="D3" s="363" t="s">
        <v>145</v>
      </c>
      <c r="E3" s="363"/>
      <c r="F3" s="363"/>
      <c r="G3" s="363"/>
      <c r="H3" s="363"/>
      <c r="I3" s="363"/>
      <c r="J3" s="363" t="s">
        <v>146</v>
      </c>
      <c r="K3" s="363"/>
      <c r="L3" s="363"/>
      <c r="M3" s="409" t="s">
        <v>147</v>
      </c>
      <c r="N3" s="409"/>
      <c r="O3" s="409"/>
      <c r="P3" s="363" t="s">
        <v>148</v>
      </c>
      <c r="Q3" s="363"/>
      <c r="R3" s="363"/>
      <c r="S3" s="475" t="s">
        <v>1031</v>
      </c>
      <c r="T3" s="475"/>
      <c r="U3" s="475"/>
      <c r="V3" s="475"/>
      <c r="W3" s="475"/>
      <c r="X3" s="475"/>
      <c r="Y3" s="475"/>
    </row>
    <row r="4" spans="1:25">
      <c r="A4" s="363"/>
      <c r="B4" s="363"/>
      <c r="C4" s="363"/>
      <c r="D4" s="363"/>
      <c r="E4" s="363"/>
      <c r="F4" s="363"/>
      <c r="G4" s="363"/>
      <c r="H4" s="363"/>
      <c r="I4" s="363"/>
      <c r="J4" s="363"/>
      <c r="K4" s="363"/>
      <c r="L4" s="363"/>
      <c r="M4" s="409"/>
      <c r="N4" s="409"/>
      <c r="O4" s="409"/>
      <c r="P4" s="363"/>
      <c r="Q4" s="363"/>
      <c r="R4" s="363"/>
      <c r="S4" s="475"/>
      <c r="T4" s="475"/>
      <c r="U4" s="475"/>
      <c r="V4" s="475"/>
      <c r="W4" s="475"/>
      <c r="X4" s="475"/>
      <c r="Y4" s="475"/>
    </row>
    <row r="5" spans="1:25">
      <c r="A5" s="363"/>
      <c r="B5" s="363"/>
      <c r="C5" s="363"/>
      <c r="D5" s="363"/>
      <c r="E5" s="363"/>
      <c r="F5" s="363"/>
      <c r="G5" s="363"/>
      <c r="H5" s="363"/>
      <c r="I5" s="363"/>
      <c r="J5" s="363"/>
      <c r="K5" s="363"/>
      <c r="L5" s="363"/>
      <c r="M5" s="409"/>
      <c r="N5" s="409"/>
      <c r="O5" s="409"/>
      <c r="P5" s="363"/>
      <c r="Q5" s="363"/>
      <c r="R5" s="363"/>
      <c r="S5" s="475"/>
      <c r="T5" s="475"/>
      <c r="U5" s="475"/>
      <c r="V5" s="475"/>
      <c r="W5" s="475"/>
      <c r="X5" s="475"/>
      <c r="Y5" s="475"/>
    </row>
    <row r="6" spans="1:25">
      <c r="A6" s="1093"/>
      <c r="B6" s="1093"/>
      <c r="C6" s="1093"/>
      <c r="D6" s="1094"/>
      <c r="E6" s="1094"/>
      <c r="F6" s="1094"/>
      <c r="G6" s="1094"/>
      <c r="H6" s="1094"/>
      <c r="I6" s="1094"/>
      <c r="J6" s="1093"/>
      <c r="K6" s="1093"/>
      <c r="L6" s="1093"/>
      <c r="M6" s="1095"/>
      <c r="N6" s="1095"/>
      <c r="O6" s="1095"/>
      <c r="P6" s="1096"/>
      <c r="Q6" s="1096"/>
      <c r="R6" s="1096"/>
      <c r="S6" s="1093"/>
      <c r="T6" s="1093"/>
      <c r="U6" s="1093"/>
      <c r="V6" s="1093"/>
      <c r="W6" s="1093"/>
      <c r="X6" s="1093"/>
      <c r="Y6" s="1093"/>
    </row>
    <row r="7" spans="1:25">
      <c r="A7" s="1093"/>
      <c r="B7" s="1093"/>
      <c r="C7" s="1093"/>
      <c r="D7" s="1094"/>
      <c r="E7" s="1094"/>
      <c r="F7" s="1094"/>
      <c r="G7" s="1094"/>
      <c r="H7" s="1094"/>
      <c r="I7" s="1094"/>
      <c r="J7" s="1093"/>
      <c r="K7" s="1093"/>
      <c r="L7" s="1093"/>
      <c r="M7" s="1095"/>
      <c r="N7" s="1095"/>
      <c r="O7" s="1095"/>
      <c r="P7" s="1096"/>
      <c r="Q7" s="1096"/>
      <c r="R7" s="1096"/>
      <c r="S7" s="1093"/>
      <c r="T7" s="1093"/>
      <c r="U7" s="1093"/>
      <c r="V7" s="1093"/>
      <c r="W7" s="1093"/>
      <c r="X7" s="1093"/>
      <c r="Y7" s="1093"/>
    </row>
    <row r="8" spans="1:25">
      <c r="A8" s="1093"/>
      <c r="B8" s="1093"/>
      <c r="C8" s="1093"/>
      <c r="D8" s="1094"/>
      <c r="E8" s="1094"/>
      <c r="F8" s="1094"/>
      <c r="G8" s="1094"/>
      <c r="H8" s="1094"/>
      <c r="I8" s="1094"/>
      <c r="J8" s="1093"/>
      <c r="K8" s="1093"/>
      <c r="L8" s="1093"/>
      <c r="M8" s="1095"/>
      <c r="N8" s="1095"/>
      <c r="O8" s="1095"/>
      <c r="P8" s="1096"/>
      <c r="Q8" s="1096"/>
      <c r="R8" s="1096"/>
      <c r="S8" s="1093"/>
      <c r="T8" s="1093"/>
      <c r="U8" s="1093"/>
      <c r="V8" s="1093"/>
      <c r="W8" s="1093"/>
      <c r="X8" s="1093"/>
      <c r="Y8" s="1093"/>
    </row>
    <row r="9" spans="1:25">
      <c r="A9" s="1093"/>
      <c r="B9" s="1093"/>
      <c r="C9" s="1093"/>
      <c r="D9" s="1094"/>
      <c r="E9" s="1094"/>
      <c r="F9" s="1094"/>
      <c r="G9" s="1094"/>
      <c r="H9" s="1094"/>
      <c r="I9" s="1094"/>
      <c r="J9" s="1093"/>
      <c r="K9" s="1093"/>
      <c r="L9" s="1093"/>
      <c r="M9" s="1095"/>
      <c r="N9" s="1095"/>
      <c r="O9" s="1095"/>
      <c r="P9" s="1096"/>
      <c r="Q9" s="1096"/>
      <c r="R9" s="1096"/>
      <c r="S9" s="1093"/>
      <c r="T9" s="1093"/>
      <c r="U9" s="1093"/>
      <c r="V9" s="1093"/>
      <c r="W9" s="1093"/>
      <c r="X9" s="1093"/>
      <c r="Y9" s="1093"/>
    </row>
    <row r="10" spans="1:25">
      <c r="A10" s="1093"/>
      <c r="B10" s="1093"/>
      <c r="C10" s="1093"/>
      <c r="D10" s="1094"/>
      <c r="E10" s="1094"/>
      <c r="F10" s="1094"/>
      <c r="G10" s="1094"/>
      <c r="H10" s="1094"/>
      <c r="I10" s="1094"/>
      <c r="J10" s="1093"/>
      <c r="K10" s="1093"/>
      <c r="L10" s="1093"/>
      <c r="M10" s="1095"/>
      <c r="N10" s="1095"/>
      <c r="O10" s="1095"/>
      <c r="P10" s="1096"/>
      <c r="Q10" s="1096"/>
      <c r="R10" s="1096"/>
      <c r="S10" s="1093"/>
      <c r="T10" s="1093"/>
      <c r="U10" s="1093"/>
      <c r="V10" s="1093"/>
      <c r="W10" s="1093"/>
      <c r="X10" s="1093"/>
      <c r="Y10" s="1093"/>
    </row>
    <row r="11" spans="1:25">
      <c r="A11" s="1093"/>
      <c r="B11" s="1093"/>
      <c r="C11" s="1093"/>
      <c r="D11" s="1094"/>
      <c r="E11" s="1094"/>
      <c r="F11" s="1094"/>
      <c r="G11" s="1094"/>
      <c r="H11" s="1094"/>
      <c r="I11" s="1094"/>
      <c r="J11" s="1093"/>
      <c r="K11" s="1093"/>
      <c r="L11" s="1093"/>
      <c r="M11" s="1095"/>
      <c r="N11" s="1095"/>
      <c r="O11" s="1095"/>
      <c r="P11" s="1096"/>
      <c r="Q11" s="1096"/>
      <c r="R11" s="1096"/>
      <c r="S11" s="1093"/>
      <c r="T11" s="1093"/>
      <c r="U11" s="1093"/>
      <c r="V11" s="1093"/>
      <c r="W11" s="1093"/>
      <c r="X11" s="1093"/>
      <c r="Y11" s="1093"/>
    </row>
    <row r="12" spans="1:25">
      <c r="A12" s="1093"/>
      <c r="B12" s="1093"/>
      <c r="C12" s="1093"/>
      <c r="D12" s="1094"/>
      <c r="E12" s="1094"/>
      <c r="F12" s="1094"/>
      <c r="G12" s="1094"/>
      <c r="H12" s="1094"/>
      <c r="I12" s="1094"/>
      <c r="J12" s="1093"/>
      <c r="K12" s="1093"/>
      <c r="L12" s="1093"/>
      <c r="M12" s="1095"/>
      <c r="N12" s="1095"/>
      <c r="O12" s="1095"/>
      <c r="P12" s="1096"/>
      <c r="Q12" s="1096"/>
      <c r="R12" s="1096"/>
      <c r="S12" s="1093"/>
      <c r="T12" s="1093"/>
      <c r="U12" s="1093"/>
      <c r="V12" s="1093"/>
      <c r="W12" s="1093"/>
      <c r="X12" s="1093"/>
      <c r="Y12" s="1093"/>
    </row>
    <row r="13" spans="1:25">
      <c r="A13" s="1093"/>
      <c r="B13" s="1093"/>
      <c r="C13" s="1093"/>
      <c r="D13" s="1094"/>
      <c r="E13" s="1094"/>
      <c r="F13" s="1094"/>
      <c r="G13" s="1094"/>
      <c r="H13" s="1094"/>
      <c r="I13" s="1094"/>
      <c r="J13" s="1093"/>
      <c r="K13" s="1093"/>
      <c r="L13" s="1093"/>
      <c r="M13" s="1095"/>
      <c r="N13" s="1095"/>
      <c r="O13" s="1095"/>
      <c r="P13" s="1096"/>
      <c r="Q13" s="1096"/>
      <c r="R13" s="1096"/>
      <c r="S13" s="1093"/>
      <c r="T13" s="1093"/>
      <c r="U13" s="1093"/>
      <c r="V13" s="1093"/>
      <c r="W13" s="1093"/>
      <c r="X13" s="1093"/>
      <c r="Y13" s="1093"/>
    </row>
    <row r="14" spans="1:25">
      <c r="A14" s="1093"/>
      <c r="B14" s="1093"/>
      <c r="C14" s="1093"/>
      <c r="D14" s="1094"/>
      <c r="E14" s="1094"/>
      <c r="F14" s="1094"/>
      <c r="G14" s="1094"/>
      <c r="H14" s="1094"/>
      <c r="I14" s="1094"/>
      <c r="J14" s="1093"/>
      <c r="K14" s="1093"/>
      <c r="L14" s="1093"/>
      <c r="M14" s="1095"/>
      <c r="N14" s="1095"/>
      <c r="O14" s="1095"/>
      <c r="P14" s="1096"/>
      <c r="Q14" s="1096"/>
      <c r="R14" s="1096"/>
      <c r="S14" s="1093"/>
      <c r="T14" s="1093"/>
      <c r="U14" s="1093"/>
      <c r="V14" s="1093"/>
      <c r="W14" s="1093"/>
      <c r="X14" s="1093"/>
      <c r="Y14" s="1093"/>
    </row>
    <row r="15" spans="1:25">
      <c r="A15" s="1093"/>
      <c r="B15" s="1093"/>
      <c r="C15" s="1093"/>
      <c r="D15" s="1094"/>
      <c r="E15" s="1094"/>
      <c r="F15" s="1094"/>
      <c r="G15" s="1094"/>
      <c r="H15" s="1094"/>
      <c r="I15" s="1094"/>
      <c r="J15" s="1093"/>
      <c r="K15" s="1093"/>
      <c r="L15" s="1093"/>
      <c r="M15" s="1095"/>
      <c r="N15" s="1095"/>
      <c r="O15" s="1095"/>
      <c r="P15" s="1096"/>
      <c r="Q15" s="1096"/>
      <c r="R15" s="1096"/>
      <c r="S15" s="1093"/>
      <c r="T15" s="1093"/>
      <c r="U15" s="1093"/>
      <c r="V15" s="1093"/>
      <c r="W15" s="1093"/>
      <c r="X15" s="1093"/>
      <c r="Y15" s="1093"/>
    </row>
    <row r="16" spans="1:25">
      <c r="A16" s="1093"/>
      <c r="B16" s="1093"/>
      <c r="C16" s="1093"/>
      <c r="D16" s="1094"/>
      <c r="E16" s="1094"/>
      <c r="F16" s="1094"/>
      <c r="G16" s="1094"/>
      <c r="H16" s="1094"/>
      <c r="I16" s="1094"/>
      <c r="J16" s="1093"/>
      <c r="K16" s="1093"/>
      <c r="L16" s="1093"/>
      <c r="M16" s="1095"/>
      <c r="N16" s="1095"/>
      <c r="O16" s="1095"/>
      <c r="P16" s="1096"/>
      <c r="Q16" s="1096"/>
      <c r="R16" s="1096"/>
      <c r="S16" s="1093"/>
      <c r="T16" s="1093"/>
      <c r="U16" s="1093"/>
      <c r="V16" s="1093"/>
      <c r="W16" s="1093"/>
      <c r="X16" s="1093"/>
      <c r="Y16" s="1093"/>
    </row>
    <row r="17" spans="1:25">
      <c r="A17" s="1093"/>
      <c r="B17" s="1093"/>
      <c r="C17" s="1093"/>
      <c r="D17" s="1094"/>
      <c r="E17" s="1094"/>
      <c r="F17" s="1094"/>
      <c r="G17" s="1094"/>
      <c r="H17" s="1094"/>
      <c r="I17" s="1094"/>
      <c r="J17" s="1093"/>
      <c r="K17" s="1093"/>
      <c r="L17" s="1093"/>
      <c r="M17" s="1095"/>
      <c r="N17" s="1095"/>
      <c r="O17" s="1095"/>
      <c r="P17" s="1096"/>
      <c r="Q17" s="1096"/>
      <c r="R17" s="1096"/>
      <c r="S17" s="1093"/>
      <c r="T17" s="1093"/>
      <c r="U17" s="1093"/>
      <c r="V17" s="1093"/>
      <c r="W17" s="1093"/>
      <c r="X17" s="1093"/>
      <c r="Y17" s="1093"/>
    </row>
    <row r="18" spans="1:25">
      <c r="A18" s="1093"/>
      <c r="B18" s="1093"/>
      <c r="C18" s="1093"/>
      <c r="D18" s="1094"/>
      <c r="E18" s="1094"/>
      <c r="F18" s="1094"/>
      <c r="G18" s="1094"/>
      <c r="H18" s="1094"/>
      <c r="I18" s="1094"/>
      <c r="J18" s="1093"/>
      <c r="K18" s="1093"/>
      <c r="L18" s="1093"/>
      <c r="M18" s="1095"/>
      <c r="N18" s="1095"/>
      <c r="O18" s="1095"/>
      <c r="P18" s="1096"/>
      <c r="Q18" s="1096"/>
      <c r="R18" s="1096"/>
      <c r="S18" s="1093"/>
      <c r="T18" s="1093"/>
      <c r="U18" s="1093"/>
      <c r="V18" s="1093"/>
      <c r="W18" s="1093"/>
      <c r="X18" s="1093"/>
      <c r="Y18" s="1093"/>
    </row>
    <row r="19" spans="1:25">
      <c r="A19" s="1093"/>
      <c r="B19" s="1093"/>
      <c r="C19" s="1093"/>
      <c r="D19" s="1094"/>
      <c r="E19" s="1094"/>
      <c r="F19" s="1094"/>
      <c r="G19" s="1094"/>
      <c r="H19" s="1094"/>
      <c r="I19" s="1094"/>
      <c r="J19" s="1093"/>
      <c r="K19" s="1093"/>
      <c r="L19" s="1093"/>
      <c r="M19" s="1095"/>
      <c r="N19" s="1095"/>
      <c r="O19" s="1095"/>
      <c r="P19" s="1096"/>
      <c r="Q19" s="1096"/>
      <c r="R19" s="1096"/>
      <c r="S19" s="1093"/>
      <c r="T19" s="1093"/>
      <c r="U19" s="1093"/>
      <c r="V19" s="1093"/>
      <c r="W19" s="1093"/>
      <c r="X19" s="1093"/>
      <c r="Y19" s="1093"/>
    </row>
    <row r="20" spans="1:25">
      <c r="A20" s="1093"/>
      <c r="B20" s="1093"/>
      <c r="C20" s="1093"/>
      <c r="D20" s="1094"/>
      <c r="E20" s="1094"/>
      <c r="F20" s="1094"/>
      <c r="G20" s="1094"/>
      <c r="H20" s="1094"/>
      <c r="I20" s="1094"/>
      <c r="J20" s="1093"/>
      <c r="K20" s="1093"/>
      <c r="L20" s="1093"/>
      <c r="M20" s="1095"/>
      <c r="N20" s="1095"/>
      <c r="O20" s="1095"/>
      <c r="P20" s="1096"/>
      <c r="Q20" s="1096"/>
      <c r="R20" s="1096"/>
      <c r="S20" s="1093"/>
      <c r="T20" s="1093"/>
      <c r="U20" s="1093"/>
      <c r="V20" s="1093"/>
      <c r="W20" s="1093"/>
      <c r="X20" s="1093"/>
      <c r="Y20" s="1093"/>
    </row>
    <row r="21" spans="1:25">
      <c r="A21" s="1093"/>
      <c r="B21" s="1093"/>
      <c r="C21" s="1093"/>
      <c r="D21" s="1094"/>
      <c r="E21" s="1094"/>
      <c r="F21" s="1094"/>
      <c r="G21" s="1094"/>
      <c r="H21" s="1094"/>
      <c r="I21" s="1094"/>
      <c r="J21" s="1093"/>
      <c r="K21" s="1093"/>
      <c r="L21" s="1093"/>
      <c r="M21" s="1095"/>
      <c r="N21" s="1095"/>
      <c r="O21" s="1095"/>
      <c r="P21" s="1096"/>
      <c r="Q21" s="1096"/>
      <c r="R21" s="1096"/>
      <c r="S21" s="1093"/>
      <c r="T21" s="1093"/>
      <c r="U21" s="1093"/>
      <c r="V21" s="1093"/>
      <c r="W21" s="1093"/>
      <c r="X21" s="1093"/>
      <c r="Y21" s="1093"/>
    </row>
    <row r="22" spans="1:25">
      <c r="A22" s="1093"/>
      <c r="B22" s="1093"/>
      <c r="C22" s="1093"/>
      <c r="D22" s="1094"/>
      <c r="E22" s="1094"/>
      <c r="F22" s="1094"/>
      <c r="G22" s="1094"/>
      <c r="H22" s="1094"/>
      <c r="I22" s="1094"/>
      <c r="J22" s="1093"/>
      <c r="K22" s="1093"/>
      <c r="L22" s="1093"/>
      <c r="M22" s="1095"/>
      <c r="N22" s="1095"/>
      <c r="O22" s="1095"/>
      <c r="P22" s="1096"/>
      <c r="Q22" s="1096"/>
      <c r="R22" s="1096"/>
      <c r="S22" s="1093"/>
      <c r="T22" s="1093"/>
      <c r="U22" s="1093"/>
      <c r="V22" s="1093"/>
      <c r="W22" s="1093"/>
      <c r="X22" s="1093"/>
      <c r="Y22" s="1093"/>
    </row>
    <row r="23" spans="1:25">
      <c r="A23" s="1093"/>
      <c r="B23" s="1093"/>
      <c r="C23" s="1093"/>
      <c r="D23" s="1094"/>
      <c r="E23" s="1094"/>
      <c r="F23" s="1094"/>
      <c r="G23" s="1094"/>
      <c r="H23" s="1094"/>
      <c r="I23" s="1094"/>
      <c r="J23" s="1093"/>
      <c r="K23" s="1093"/>
      <c r="L23" s="1093"/>
      <c r="M23" s="1095"/>
      <c r="N23" s="1095"/>
      <c r="O23" s="1095"/>
      <c r="P23" s="1096"/>
      <c r="Q23" s="1096"/>
      <c r="R23" s="1096"/>
      <c r="S23" s="1093"/>
      <c r="T23" s="1093"/>
      <c r="U23" s="1093"/>
      <c r="V23" s="1093"/>
      <c r="W23" s="1093"/>
      <c r="X23" s="1093"/>
      <c r="Y23" s="1093"/>
    </row>
    <row r="24" spans="1:25">
      <c r="A24" s="1093"/>
      <c r="B24" s="1093"/>
      <c r="C24" s="1093"/>
      <c r="D24" s="1094"/>
      <c r="E24" s="1094"/>
      <c r="F24" s="1094"/>
      <c r="G24" s="1094"/>
      <c r="H24" s="1094"/>
      <c r="I24" s="1094"/>
      <c r="J24" s="1093"/>
      <c r="K24" s="1093"/>
      <c r="L24" s="1093"/>
      <c r="M24" s="1095"/>
      <c r="N24" s="1095"/>
      <c r="O24" s="1095"/>
      <c r="P24" s="1096"/>
      <c r="Q24" s="1096"/>
      <c r="R24" s="1096"/>
      <c r="S24" s="1093"/>
      <c r="T24" s="1093"/>
      <c r="U24" s="1093"/>
      <c r="V24" s="1093"/>
      <c r="W24" s="1093"/>
      <c r="X24" s="1093"/>
      <c r="Y24" s="1093"/>
    </row>
    <row r="25" spans="1:25">
      <c r="A25" s="1093"/>
      <c r="B25" s="1093"/>
      <c r="C25" s="1093"/>
      <c r="D25" s="1094"/>
      <c r="E25" s="1094"/>
      <c r="F25" s="1094"/>
      <c r="G25" s="1094"/>
      <c r="H25" s="1094"/>
      <c r="I25" s="1094"/>
      <c r="J25" s="1093"/>
      <c r="K25" s="1093"/>
      <c r="L25" s="1093"/>
      <c r="M25" s="1095"/>
      <c r="N25" s="1095"/>
      <c r="O25" s="1095"/>
      <c r="P25" s="1096"/>
      <c r="Q25" s="1096"/>
      <c r="R25" s="1096"/>
      <c r="S25" s="1093"/>
      <c r="T25" s="1093"/>
      <c r="U25" s="1093"/>
      <c r="V25" s="1093"/>
      <c r="W25" s="1093"/>
      <c r="X25" s="1093"/>
      <c r="Y25" s="1093"/>
    </row>
    <row r="26" spans="1:25">
      <c r="A26" s="1093"/>
      <c r="B26" s="1093"/>
      <c r="C26" s="1093"/>
      <c r="D26" s="1094"/>
      <c r="E26" s="1094"/>
      <c r="F26" s="1094"/>
      <c r="G26" s="1094"/>
      <c r="H26" s="1094"/>
      <c r="I26" s="1094"/>
      <c r="J26" s="1093"/>
      <c r="K26" s="1093"/>
      <c r="L26" s="1093"/>
      <c r="M26" s="1095"/>
      <c r="N26" s="1095"/>
      <c r="O26" s="1095"/>
      <c r="P26" s="1096"/>
      <c r="Q26" s="1096"/>
      <c r="R26" s="1096"/>
      <c r="S26" s="1093"/>
      <c r="T26" s="1093"/>
      <c r="U26" s="1093"/>
      <c r="V26" s="1093"/>
      <c r="W26" s="1093"/>
      <c r="X26" s="1093"/>
      <c r="Y26" s="1093"/>
    </row>
    <row r="27" spans="1:25">
      <c r="A27" s="1093"/>
      <c r="B27" s="1093"/>
      <c r="C27" s="1093"/>
      <c r="D27" s="1094"/>
      <c r="E27" s="1094"/>
      <c r="F27" s="1094"/>
      <c r="G27" s="1094"/>
      <c r="H27" s="1094"/>
      <c r="I27" s="1094"/>
      <c r="J27" s="1093"/>
      <c r="K27" s="1093"/>
      <c r="L27" s="1093"/>
      <c r="M27" s="1095"/>
      <c r="N27" s="1095"/>
      <c r="O27" s="1095"/>
      <c r="P27" s="1096"/>
      <c r="Q27" s="1096"/>
      <c r="R27" s="1096"/>
      <c r="S27" s="1093"/>
      <c r="T27" s="1093"/>
      <c r="U27" s="1093"/>
      <c r="V27" s="1093"/>
      <c r="W27" s="1093"/>
      <c r="X27" s="1093"/>
      <c r="Y27" s="1093"/>
    </row>
    <row r="28" spans="1:25">
      <c r="A28" s="1093"/>
      <c r="B28" s="1093"/>
      <c r="C28" s="1093"/>
      <c r="D28" s="1094"/>
      <c r="E28" s="1094"/>
      <c r="F28" s="1094"/>
      <c r="G28" s="1094"/>
      <c r="H28" s="1094"/>
      <c r="I28" s="1094"/>
      <c r="J28" s="1093"/>
      <c r="K28" s="1093"/>
      <c r="L28" s="1093"/>
      <c r="M28" s="1095"/>
      <c r="N28" s="1095"/>
      <c r="O28" s="1095"/>
      <c r="P28" s="1096"/>
      <c r="Q28" s="1096"/>
      <c r="R28" s="1096"/>
      <c r="S28" s="1093"/>
      <c r="T28" s="1093"/>
      <c r="U28" s="1093"/>
      <c r="V28" s="1093"/>
      <c r="W28" s="1093"/>
      <c r="X28" s="1093"/>
      <c r="Y28" s="1093"/>
    </row>
    <row r="29" spans="1:25">
      <c r="A29" s="1093"/>
      <c r="B29" s="1093"/>
      <c r="C29" s="1093"/>
      <c r="D29" s="1094"/>
      <c r="E29" s="1094"/>
      <c r="F29" s="1094"/>
      <c r="G29" s="1094"/>
      <c r="H29" s="1094"/>
      <c r="I29" s="1094"/>
      <c r="J29" s="1093"/>
      <c r="K29" s="1093"/>
      <c r="L29" s="1093"/>
      <c r="M29" s="1095"/>
      <c r="N29" s="1095"/>
      <c r="O29" s="1095"/>
      <c r="P29" s="1096"/>
      <c r="Q29" s="1096"/>
      <c r="R29" s="1096"/>
      <c r="S29" s="1093"/>
      <c r="T29" s="1093"/>
      <c r="U29" s="1093"/>
      <c r="V29" s="1093"/>
      <c r="W29" s="1093"/>
      <c r="X29" s="1093"/>
      <c r="Y29" s="1093"/>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21"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2" t="s">
        <v>110</v>
      </c>
      <c r="B1" s="382"/>
      <c r="C1" s="382"/>
      <c r="D1" s="382"/>
      <c r="E1" s="382"/>
      <c r="F1" s="382"/>
      <c r="G1" s="382"/>
      <c r="H1" s="382"/>
      <c r="I1" s="382"/>
      <c r="J1" s="382"/>
      <c r="K1" s="382"/>
      <c r="L1" s="382"/>
      <c r="M1" s="382"/>
      <c r="N1" s="382"/>
      <c r="O1" s="382"/>
      <c r="P1" s="382"/>
      <c r="Q1" s="382"/>
      <c r="R1" s="382"/>
      <c r="S1" s="382"/>
      <c r="T1" s="382"/>
      <c r="U1" s="382"/>
      <c r="V1" s="382"/>
      <c r="W1" s="382"/>
      <c r="X1" s="382"/>
      <c r="Y1" s="382"/>
    </row>
    <row r="2" spans="1:25" ht="15.75" customHeight="1">
      <c r="A2" s="382" t="s">
        <v>134</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ht="15.75" customHeight="1">
      <c r="A3" s="407" t="s">
        <v>152</v>
      </c>
      <c r="B3" s="382"/>
      <c r="C3" s="382"/>
      <c r="D3" s="382"/>
      <c r="E3" s="382"/>
      <c r="F3" s="382"/>
      <c r="G3" s="382"/>
      <c r="H3" s="382"/>
      <c r="I3" s="382"/>
      <c r="J3" s="382"/>
      <c r="K3" s="382"/>
      <c r="L3" s="382"/>
      <c r="M3" s="382"/>
      <c r="N3" s="382"/>
      <c r="O3" s="382"/>
      <c r="P3" s="382"/>
      <c r="Q3" s="382"/>
      <c r="R3" s="382"/>
      <c r="S3" s="382"/>
      <c r="T3" s="382"/>
      <c r="U3" s="382"/>
      <c r="V3" s="382"/>
      <c r="W3" s="382"/>
      <c r="X3" s="382"/>
      <c r="Y3" s="382"/>
    </row>
    <row r="4" spans="1:25" ht="15.75" customHeight="1">
      <c r="A4" s="382"/>
      <c r="B4" s="382"/>
      <c r="C4" s="382"/>
      <c r="D4" s="382"/>
      <c r="E4" s="382"/>
      <c r="F4" s="382"/>
      <c r="G4" s="382"/>
      <c r="H4" s="382"/>
      <c r="I4" s="382"/>
      <c r="J4" s="382"/>
      <c r="K4" s="382"/>
      <c r="L4" s="382"/>
      <c r="M4" s="382"/>
      <c r="N4" s="382"/>
      <c r="O4" s="382"/>
      <c r="P4" s="382"/>
      <c r="Q4" s="382"/>
      <c r="R4" s="382"/>
      <c r="S4" s="382"/>
      <c r="T4" s="382"/>
      <c r="U4" s="382"/>
      <c r="V4" s="382"/>
      <c r="W4" s="382"/>
      <c r="X4" s="382"/>
      <c r="Y4" s="382"/>
    </row>
    <row r="5" spans="1:25" ht="15.75" customHeight="1">
      <c r="A5" s="363"/>
      <c r="B5" s="363"/>
      <c r="C5" s="363"/>
      <c r="D5" s="363" t="s">
        <v>126</v>
      </c>
      <c r="E5" s="363"/>
      <c r="F5" s="363"/>
      <c r="G5" s="363"/>
      <c r="H5" s="363"/>
      <c r="I5" s="363"/>
      <c r="J5" s="363"/>
      <c r="K5" s="363"/>
      <c r="L5" s="363"/>
      <c r="M5" s="363"/>
      <c r="N5" s="363"/>
      <c r="O5" s="363" t="s">
        <v>141</v>
      </c>
      <c r="P5" s="363"/>
      <c r="Q5" s="363"/>
      <c r="R5" s="363"/>
      <c r="S5" s="363"/>
      <c r="T5" s="363" t="s">
        <v>142</v>
      </c>
      <c r="U5" s="363"/>
      <c r="V5" s="363"/>
      <c r="W5" s="363"/>
      <c r="X5" s="363"/>
    </row>
    <row r="6" spans="1:25" ht="15.75" customHeight="1">
      <c r="A6" s="363" t="s">
        <v>135</v>
      </c>
      <c r="B6" s="363"/>
      <c r="C6" s="363"/>
      <c r="D6" s="402" t="s">
        <v>771</v>
      </c>
      <c r="E6" s="402"/>
      <c r="F6" s="402"/>
      <c r="G6" s="402"/>
      <c r="H6" s="402"/>
      <c r="I6" s="402"/>
      <c r="J6" s="402"/>
      <c r="K6" s="402"/>
      <c r="L6" s="402"/>
      <c r="M6" s="402"/>
      <c r="N6" s="402"/>
      <c r="O6" s="363" t="s">
        <v>129</v>
      </c>
      <c r="P6" s="363"/>
      <c r="Q6" s="363"/>
      <c r="R6" s="363"/>
      <c r="S6" s="363"/>
      <c r="T6" s="363" t="s">
        <v>129</v>
      </c>
      <c r="U6" s="363"/>
      <c r="V6" s="363"/>
      <c r="W6" s="363"/>
      <c r="X6" s="363"/>
    </row>
    <row r="7" spans="1:25" ht="15.75" customHeight="1">
      <c r="A7" s="363"/>
      <c r="B7" s="363"/>
      <c r="C7" s="363"/>
      <c r="D7" s="400" t="s">
        <v>110</v>
      </c>
      <c r="E7" s="398"/>
      <c r="F7" s="398"/>
      <c r="G7" s="398"/>
      <c r="H7" s="398"/>
      <c r="I7" s="398"/>
      <c r="J7" s="398"/>
      <c r="K7" s="398"/>
      <c r="L7" s="398"/>
      <c r="M7" s="398"/>
      <c r="N7" s="399"/>
      <c r="O7" s="363" t="s">
        <v>129</v>
      </c>
      <c r="P7" s="363"/>
      <c r="Q7" s="363"/>
      <c r="R7" s="363"/>
      <c r="S7" s="363"/>
      <c r="T7" s="363" t="s">
        <v>129</v>
      </c>
      <c r="U7" s="363"/>
      <c r="V7" s="363"/>
      <c r="W7" s="363"/>
      <c r="X7" s="363"/>
    </row>
    <row r="8" spans="1:25" ht="18" customHeight="1">
      <c r="A8" s="363" t="s">
        <v>164</v>
      </c>
      <c r="B8" s="363"/>
      <c r="C8" s="363"/>
      <c r="D8" s="402" t="s">
        <v>127</v>
      </c>
      <c r="E8" s="402"/>
      <c r="F8" s="402"/>
      <c r="G8" s="402"/>
      <c r="H8" s="402"/>
      <c r="I8" s="402"/>
      <c r="J8" s="402"/>
      <c r="K8" s="402"/>
      <c r="L8" s="402"/>
      <c r="M8" s="402"/>
      <c r="N8" s="402"/>
      <c r="O8" s="363" t="s">
        <v>129</v>
      </c>
      <c r="P8" s="363"/>
      <c r="Q8" s="363"/>
      <c r="R8" s="363"/>
      <c r="S8" s="363"/>
      <c r="T8" s="363" t="s">
        <v>129</v>
      </c>
      <c r="U8" s="363"/>
      <c r="V8" s="363"/>
      <c r="W8" s="363"/>
      <c r="X8" s="363"/>
    </row>
    <row r="9" spans="1:25">
      <c r="A9" s="363"/>
      <c r="B9" s="363"/>
      <c r="C9" s="363"/>
      <c r="D9" s="402" t="s">
        <v>130</v>
      </c>
      <c r="E9" s="402"/>
      <c r="F9" s="402"/>
      <c r="G9" s="402"/>
      <c r="H9" s="402"/>
      <c r="I9" s="402"/>
      <c r="J9" s="402"/>
      <c r="K9" s="402"/>
      <c r="L9" s="402"/>
      <c r="M9" s="402"/>
      <c r="N9" s="402"/>
      <c r="O9" s="363" t="s">
        <v>131</v>
      </c>
      <c r="P9" s="363"/>
      <c r="Q9" s="363"/>
      <c r="R9" s="363"/>
      <c r="S9" s="363"/>
      <c r="T9" s="363" t="s">
        <v>129</v>
      </c>
      <c r="U9" s="363"/>
      <c r="V9" s="363"/>
      <c r="W9" s="363"/>
      <c r="X9" s="363"/>
    </row>
    <row r="10" spans="1:25">
      <c r="A10" s="363"/>
      <c r="B10" s="363"/>
      <c r="C10" s="363"/>
      <c r="D10" s="402" t="s">
        <v>128</v>
      </c>
      <c r="E10" s="402"/>
      <c r="F10" s="402"/>
      <c r="G10" s="402"/>
      <c r="H10" s="402"/>
      <c r="I10" s="402"/>
      <c r="J10" s="402"/>
      <c r="K10" s="402"/>
      <c r="L10" s="402"/>
      <c r="M10" s="402"/>
      <c r="N10" s="402"/>
      <c r="O10" s="363" t="s">
        <v>129</v>
      </c>
      <c r="P10" s="363"/>
      <c r="Q10" s="363"/>
      <c r="R10" s="363"/>
      <c r="S10" s="363"/>
      <c r="T10" s="363" t="s">
        <v>129</v>
      </c>
      <c r="U10" s="363"/>
      <c r="V10" s="363"/>
      <c r="W10" s="363"/>
      <c r="X10" s="363"/>
    </row>
    <row r="11" spans="1:25">
      <c r="A11" s="363"/>
      <c r="B11" s="363"/>
      <c r="C11" s="363"/>
      <c r="D11" s="402" t="s">
        <v>588</v>
      </c>
      <c r="E11" s="402"/>
      <c r="F11" s="402"/>
      <c r="G11" s="402"/>
      <c r="H11" s="402"/>
      <c r="I11" s="402"/>
      <c r="J11" s="363" t="s">
        <v>132</v>
      </c>
      <c r="K11" s="363"/>
      <c r="L11" s="363"/>
      <c r="M11" s="363"/>
      <c r="N11" s="363"/>
      <c r="O11" s="363" t="s">
        <v>131</v>
      </c>
      <c r="P11" s="363"/>
      <c r="Q11" s="363"/>
      <c r="R11" s="363"/>
      <c r="S11" s="363"/>
      <c r="T11" s="363" t="s">
        <v>131</v>
      </c>
      <c r="U11" s="363"/>
      <c r="V11" s="363"/>
      <c r="W11" s="363"/>
      <c r="X11" s="363"/>
    </row>
    <row r="12" spans="1:25">
      <c r="A12" s="363"/>
      <c r="B12" s="363"/>
      <c r="C12" s="363"/>
      <c r="D12" s="402"/>
      <c r="E12" s="402"/>
      <c r="F12" s="402"/>
      <c r="G12" s="402"/>
      <c r="H12" s="402"/>
      <c r="I12" s="402"/>
      <c r="J12" s="363" t="s">
        <v>133</v>
      </c>
      <c r="K12" s="363"/>
      <c r="L12" s="363"/>
      <c r="M12" s="363"/>
      <c r="N12" s="363"/>
      <c r="O12" s="363" t="s">
        <v>129</v>
      </c>
      <c r="P12" s="363"/>
      <c r="Q12" s="363"/>
      <c r="R12" s="363"/>
      <c r="S12" s="363"/>
      <c r="T12" s="363" t="s">
        <v>129</v>
      </c>
      <c r="U12" s="363"/>
      <c r="V12" s="363"/>
      <c r="W12" s="363"/>
      <c r="X12" s="363"/>
    </row>
    <row r="13" spans="1:25">
      <c r="A13" s="363"/>
      <c r="B13" s="363"/>
      <c r="C13" s="363"/>
      <c r="D13" s="402" t="s">
        <v>789</v>
      </c>
      <c r="E13" s="402"/>
      <c r="F13" s="402"/>
      <c r="G13" s="402"/>
      <c r="H13" s="402"/>
      <c r="I13" s="402"/>
      <c r="J13" s="402"/>
      <c r="K13" s="402"/>
      <c r="L13" s="402"/>
      <c r="M13" s="402"/>
      <c r="N13" s="402"/>
      <c r="O13" s="363" t="s">
        <v>129</v>
      </c>
      <c r="P13" s="363"/>
      <c r="Q13" s="363"/>
      <c r="R13" s="363"/>
      <c r="S13" s="363"/>
      <c r="T13" s="363" t="s">
        <v>129</v>
      </c>
      <c r="U13" s="363"/>
      <c r="V13" s="363"/>
      <c r="W13" s="363"/>
      <c r="X13" s="363"/>
    </row>
    <row r="14" spans="1:25" s="151" customFormat="1">
      <c r="A14" s="363" t="s">
        <v>813</v>
      </c>
      <c r="B14" s="363"/>
      <c r="C14" s="363"/>
      <c r="D14" s="423" t="s">
        <v>797</v>
      </c>
      <c r="E14" s="424"/>
      <c r="F14" s="424"/>
      <c r="G14" s="424"/>
      <c r="H14" s="424"/>
      <c r="I14" s="424"/>
      <c r="J14" s="424"/>
      <c r="K14" s="424"/>
      <c r="L14" s="424"/>
      <c r="M14" s="424"/>
      <c r="N14" s="424"/>
      <c r="O14" s="425" t="s">
        <v>129</v>
      </c>
      <c r="P14" s="425"/>
      <c r="Q14" s="425"/>
      <c r="R14" s="425"/>
      <c r="S14" s="425"/>
      <c r="T14" s="425" t="s">
        <v>131</v>
      </c>
      <c r="U14" s="425"/>
      <c r="V14" s="425"/>
      <c r="W14" s="425"/>
      <c r="X14" s="425"/>
    </row>
    <row r="15" spans="1:25" s="151" customFormat="1">
      <c r="A15" s="363" t="s">
        <v>814</v>
      </c>
      <c r="B15" s="363"/>
      <c r="C15" s="363"/>
      <c r="D15" s="423" t="s">
        <v>798</v>
      </c>
      <c r="E15" s="424"/>
      <c r="F15" s="424"/>
      <c r="G15" s="424"/>
      <c r="H15" s="424"/>
      <c r="I15" s="424"/>
      <c r="J15" s="424"/>
      <c r="K15" s="424"/>
      <c r="L15" s="424"/>
      <c r="M15" s="424"/>
      <c r="N15" s="424"/>
      <c r="O15" s="425" t="s">
        <v>129</v>
      </c>
      <c r="P15" s="425"/>
      <c r="Q15" s="425"/>
      <c r="R15" s="425"/>
      <c r="S15" s="425"/>
      <c r="T15" s="425" t="s">
        <v>131</v>
      </c>
      <c r="U15" s="425"/>
      <c r="V15" s="425"/>
      <c r="W15" s="425"/>
      <c r="X15" s="425"/>
    </row>
    <row r="16" spans="1:25" s="151" customFormat="1">
      <c r="A16" s="363"/>
      <c r="B16" s="363"/>
      <c r="C16" s="363"/>
      <c r="D16" s="423" t="s">
        <v>799</v>
      </c>
      <c r="E16" s="424"/>
      <c r="F16" s="424"/>
      <c r="G16" s="424"/>
      <c r="H16" s="424"/>
      <c r="I16" s="424"/>
      <c r="J16" s="424"/>
      <c r="K16" s="424"/>
      <c r="L16" s="424"/>
      <c r="M16" s="424"/>
      <c r="N16" s="424"/>
      <c r="O16" s="425" t="s">
        <v>129</v>
      </c>
      <c r="P16" s="425"/>
      <c r="Q16" s="425"/>
      <c r="R16" s="425"/>
      <c r="S16" s="425"/>
      <c r="T16" s="425" t="s">
        <v>131</v>
      </c>
      <c r="U16" s="425"/>
      <c r="V16" s="425"/>
      <c r="W16" s="425"/>
      <c r="X16" s="425"/>
    </row>
    <row r="17" spans="1:24" s="151" customFormat="1">
      <c r="A17" s="363"/>
      <c r="B17" s="363"/>
      <c r="C17" s="363"/>
      <c r="D17" s="423" t="s">
        <v>800</v>
      </c>
      <c r="E17" s="424"/>
      <c r="F17" s="424"/>
      <c r="G17" s="424"/>
      <c r="H17" s="424"/>
      <c r="I17" s="424"/>
      <c r="J17" s="424"/>
      <c r="K17" s="424"/>
      <c r="L17" s="424"/>
      <c r="M17" s="424"/>
      <c r="N17" s="424"/>
      <c r="O17" s="425" t="s">
        <v>129</v>
      </c>
      <c r="P17" s="425"/>
      <c r="Q17" s="425"/>
      <c r="R17" s="425"/>
      <c r="S17" s="425"/>
      <c r="T17" s="425" t="s">
        <v>131</v>
      </c>
      <c r="U17" s="425"/>
      <c r="V17" s="425"/>
      <c r="W17" s="425"/>
      <c r="X17" s="425"/>
    </row>
    <row r="18" spans="1:24" s="151" customFormat="1">
      <c r="A18" s="363" t="s">
        <v>813</v>
      </c>
      <c r="B18" s="363"/>
      <c r="C18" s="363"/>
      <c r="D18" s="423" t="s">
        <v>801</v>
      </c>
      <c r="E18" s="424"/>
      <c r="F18" s="424"/>
      <c r="G18" s="424"/>
      <c r="H18" s="424"/>
      <c r="I18" s="424"/>
      <c r="J18" s="424"/>
      <c r="K18" s="424"/>
      <c r="L18" s="424"/>
      <c r="M18" s="424"/>
      <c r="N18" s="424"/>
      <c r="O18" s="425" t="s">
        <v>131</v>
      </c>
      <c r="P18" s="425"/>
      <c r="Q18" s="425"/>
      <c r="R18" s="425"/>
      <c r="S18" s="425"/>
      <c r="T18" s="425" t="s">
        <v>129</v>
      </c>
      <c r="U18" s="425"/>
      <c r="V18" s="425"/>
      <c r="W18" s="425"/>
      <c r="X18" s="425"/>
    </row>
    <row r="19" spans="1:24" s="151" customFormat="1">
      <c r="A19" s="363" t="s">
        <v>814</v>
      </c>
      <c r="B19" s="363"/>
      <c r="C19" s="363"/>
      <c r="D19" s="423" t="s">
        <v>802</v>
      </c>
      <c r="E19" s="424"/>
      <c r="F19" s="424"/>
      <c r="G19" s="424"/>
      <c r="H19" s="424"/>
      <c r="I19" s="424"/>
      <c r="J19" s="424"/>
      <c r="K19" s="424"/>
      <c r="L19" s="424"/>
      <c r="M19" s="424"/>
      <c r="N19" s="424"/>
      <c r="O19" s="425" t="s">
        <v>131</v>
      </c>
      <c r="P19" s="425"/>
      <c r="Q19" s="425"/>
      <c r="R19" s="425"/>
      <c r="S19" s="425"/>
      <c r="T19" s="425" t="s">
        <v>129</v>
      </c>
      <c r="U19" s="425"/>
      <c r="V19" s="425"/>
      <c r="W19" s="425"/>
      <c r="X19" s="425"/>
    </row>
    <row r="20" spans="1:24" s="151" customFormat="1">
      <c r="A20" s="363"/>
      <c r="B20" s="363"/>
      <c r="C20" s="363"/>
      <c r="D20" s="423" t="s">
        <v>803</v>
      </c>
      <c r="E20" s="424"/>
      <c r="F20" s="424"/>
      <c r="G20" s="424"/>
      <c r="H20" s="424"/>
      <c r="I20" s="424"/>
      <c r="J20" s="424"/>
      <c r="K20" s="424"/>
      <c r="L20" s="424"/>
      <c r="M20" s="424"/>
      <c r="N20" s="424"/>
      <c r="O20" s="425" t="s">
        <v>131</v>
      </c>
      <c r="P20" s="425"/>
      <c r="Q20" s="425"/>
      <c r="R20" s="425"/>
      <c r="S20" s="425"/>
      <c r="T20" s="425" t="s">
        <v>129</v>
      </c>
      <c r="U20" s="425"/>
      <c r="V20" s="425"/>
      <c r="W20" s="425"/>
      <c r="X20" s="425"/>
    </row>
    <row r="21" spans="1:24" s="151" customFormat="1">
      <c r="A21" s="363"/>
      <c r="B21" s="363"/>
      <c r="C21" s="363"/>
      <c r="D21" s="423" t="s">
        <v>804</v>
      </c>
      <c r="E21" s="424"/>
      <c r="F21" s="424"/>
      <c r="G21" s="424"/>
      <c r="H21" s="424"/>
      <c r="I21" s="424"/>
      <c r="J21" s="424"/>
      <c r="K21" s="424"/>
      <c r="L21" s="424"/>
      <c r="M21" s="424"/>
      <c r="N21" s="424"/>
      <c r="O21" s="425" t="s">
        <v>131</v>
      </c>
      <c r="P21" s="425"/>
      <c r="Q21" s="425"/>
      <c r="R21" s="425"/>
      <c r="S21" s="425"/>
      <c r="T21" s="425" t="s">
        <v>129</v>
      </c>
      <c r="U21" s="425"/>
      <c r="V21" s="425"/>
      <c r="W21" s="425"/>
      <c r="X21" s="425"/>
    </row>
    <row r="22" spans="1:24" s="151" customFormat="1">
      <c r="A22" s="363" t="s">
        <v>813</v>
      </c>
      <c r="B22" s="363"/>
      <c r="C22" s="363"/>
      <c r="D22" s="423" t="s">
        <v>805</v>
      </c>
      <c r="E22" s="424"/>
      <c r="F22" s="424"/>
      <c r="G22" s="424"/>
      <c r="H22" s="424"/>
      <c r="I22" s="424"/>
      <c r="J22" s="424"/>
      <c r="K22" s="424"/>
      <c r="L22" s="424"/>
      <c r="M22" s="424"/>
      <c r="N22" s="424"/>
      <c r="O22" s="425" t="s">
        <v>131</v>
      </c>
      <c r="P22" s="425"/>
      <c r="Q22" s="425"/>
      <c r="R22" s="425"/>
      <c r="S22" s="425"/>
      <c r="T22" s="425" t="s">
        <v>129</v>
      </c>
      <c r="U22" s="425"/>
      <c r="V22" s="425"/>
      <c r="W22" s="425"/>
      <c r="X22" s="425"/>
    </row>
    <row r="23" spans="1:24" s="151" customFormat="1">
      <c r="A23" s="363" t="s">
        <v>814</v>
      </c>
      <c r="B23" s="363"/>
      <c r="C23" s="363"/>
      <c r="D23" s="423" t="s">
        <v>806</v>
      </c>
      <c r="E23" s="424"/>
      <c r="F23" s="424"/>
      <c r="G23" s="424"/>
      <c r="H23" s="424"/>
      <c r="I23" s="424"/>
      <c r="J23" s="424"/>
      <c r="K23" s="424"/>
      <c r="L23" s="424"/>
      <c r="M23" s="424"/>
      <c r="N23" s="424"/>
      <c r="O23" s="425" t="s">
        <v>131</v>
      </c>
      <c r="P23" s="425"/>
      <c r="Q23" s="425"/>
      <c r="R23" s="425"/>
      <c r="S23" s="425"/>
      <c r="T23" s="425" t="s">
        <v>129</v>
      </c>
      <c r="U23" s="425"/>
      <c r="V23" s="425"/>
      <c r="W23" s="425"/>
      <c r="X23" s="425"/>
    </row>
    <row r="24" spans="1:24" s="151" customFormat="1">
      <c r="A24" s="363"/>
      <c r="B24" s="363"/>
      <c r="C24" s="363"/>
      <c r="D24" s="423" t="s">
        <v>807</v>
      </c>
      <c r="E24" s="424"/>
      <c r="F24" s="424"/>
      <c r="G24" s="424"/>
      <c r="H24" s="424"/>
      <c r="I24" s="424"/>
      <c r="J24" s="424"/>
      <c r="K24" s="424"/>
      <c r="L24" s="424"/>
      <c r="M24" s="424"/>
      <c r="N24" s="424"/>
      <c r="O24" s="425" t="s">
        <v>131</v>
      </c>
      <c r="P24" s="425"/>
      <c r="Q24" s="425"/>
      <c r="R24" s="425"/>
      <c r="S24" s="425"/>
      <c r="T24" s="425" t="s">
        <v>129</v>
      </c>
      <c r="U24" s="425"/>
      <c r="V24" s="425"/>
      <c r="W24" s="425"/>
      <c r="X24" s="425"/>
    </row>
    <row r="25" spans="1:24" s="151" customFormat="1">
      <c r="A25" s="363"/>
      <c r="B25" s="363"/>
      <c r="C25" s="363"/>
      <c r="D25" s="423" t="s">
        <v>808</v>
      </c>
      <c r="E25" s="424"/>
      <c r="F25" s="424"/>
      <c r="G25" s="424"/>
      <c r="H25" s="424"/>
      <c r="I25" s="424"/>
      <c r="J25" s="424"/>
      <c r="K25" s="424"/>
      <c r="L25" s="424"/>
      <c r="M25" s="424"/>
      <c r="N25" s="424"/>
      <c r="O25" s="425" t="s">
        <v>131</v>
      </c>
      <c r="P25" s="425"/>
      <c r="Q25" s="425"/>
      <c r="R25" s="425"/>
      <c r="S25" s="425"/>
      <c r="T25" s="425" t="s">
        <v>129</v>
      </c>
      <c r="U25" s="425"/>
      <c r="V25" s="425"/>
      <c r="W25" s="425"/>
      <c r="X25" s="425"/>
    </row>
    <row r="26" spans="1:24" s="151" customFormat="1">
      <c r="A26" s="363" t="s">
        <v>813</v>
      </c>
      <c r="B26" s="363"/>
      <c r="C26" s="363"/>
      <c r="D26" s="423" t="s">
        <v>809</v>
      </c>
      <c r="E26" s="424"/>
      <c r="F26" s="424"/>
      <c r="G26" s="424"/>
      <c r="H26" s="424"/>
      <c r="I26" s="424"/>
      <c r="J26" s="424"/>
      <c r="K26" s="424"/>
      <c r="L26" s="424"/>
      <c r="M26" s="424"/>
      <c r="N26" s="424"/>
      <c r="O26" s="425" t="s">
        <v>131</v>
      </c>
      <c r="P26" s="425"/>
      <c r="Q26" s="425"/>
      <c r="R26" s="425"/>
      <c r="S26" s="425"/>
      <c r="T26" s="425" t="s">
        <v>129</v>
      </c>
      <c r="U26" s="425"/>
      <c r="V26" s="425"/>
      <c r="W26" s="425"/>
      <c r="X26" s="425"/>
    </row>
    <row r="27" spans="1:24" s="151" customFormat="1">
      <c r="A27" s="363" t="s">
        <v>814</v>
      </c>
      <c r="B27" s="363"/>
      <c r="C27" s="363"/>
      <c r="D27" s="423" t="s">
        <v>810</v>
      </c>
      <c r="E27" s="424"/>
      <c r="F27" s="424"/>
      <c r="G27" s="424"/>
      <c r="H27" s="424"/>
      <c r="I27" s="424"/>
      <c r="J27" s="424"/>
      <c r="K27" s="424"/>
      <c r="L27" s="424"/>
      <c r="M27" s="424"/>
      <c r="N27" s="424"/>
      <c r="O27" s="425" t="s">
        <v>131</v>
      </c>
      <c r="P27" s="425"/>
      <c r="Q27" s="425"/>
      <c r="R27" s="425"/>
      <c r="S27" s="425"/>
      <c r="T27" s="425" t="s">
        <v>129</v>
      </c>
      <c r="U27" s="425"/>
      <c r="V27" s="425"/>
      <c r="W27" s="425"/>
      <c r="X27" s="425"/>
    </row>
    <row r="28" spans="1:24" s="151" customFormat="1">
      <c r="A28" s="363"/>
      <c r="B28" s="363"/>
      <c r="C28" s="363"/>
      <c r="D28" s="423" t="s">
        <v>811</v>
      </c>
      <c r="E28" s="424"/>
      <c r="F28" s="424"/>
      <c r="G28" s="424"/>
      <c r="H28" s="424"/>
      <c r="I28" s="424"/>
      <c r="J28" s="424"/>
      <c r="K28" s="424"/>
      <c r="L28" s="424"/>
      <c r="M28" s="424"/>
      <c r="N28" s="424"/>
      <c r="O28" s="425" t="s">
        <v>131</v>
      </c>
      <c r="P28" s="425"/>
      <c r="Q28" s="425"/>
      <c r="R28" s="425"/>
      <c r="S28" s="425"/>
      <c r="T28" s="425" t="s">
        <v>129</v>
      </c>
      <c r="U28" s="425"/>
      <c r="V28" s="425"/>
      <c r="W28" s="425"/>
      <c r="X28" s="425"/>
    </row>
    <row r="29" spans="1:24" s="151" customFormat="1">
      <c r="A29" s="363"/>
      <c r="B29" s="363"/>
      <c r="C29" s="363"/>
      <c r="D29" s="423" t="s">
        <v>812</v>
      </c>
      <c r="E29" s="424"/>
      <c r="F29" s="424"/>
      <c r="G29" s="424"/>
      <c r="H29" s="424"/>
      <c r="I29" s="424"/>
      <c r="J29" s="424"/>
      <c r="K29" s="424"/>
      <c r="L29" s="424"/>
      <c r="M29" s="424"/>
      <c r="N29" s="424"/>
      <c r="O29" s="425" t="s">
        <v>131</v>
      </c>
      <c r="P29" s="425"/>
      <c r="Q29" s="425"/>
      <c r="R29" s="425"/>
      <c r="S29" s="425"/>
      <c r="T29" s="425" t="s">
        <v>129</v>
      </c>
      <c r="U29" s="425"/>
      <c r="V29" s="425"/>
      <c r="W29" s="425"/>
      <c r="X29" s="425"/>
    </row>
    <row r="30" spans="1:24">
      <c r="A30" s="409" t="s">
        <v>730</v>
      </c>
      <c r="B30" s="409"/>
      <c r="C30" s="409"/>
      <c r="D30" s="402" t="s">
        <v>735</v>
      </c>
      <c r="E30" s="402"/>
      <c r="F30" s="402"/>
      <c r="G30" s="402"/>
      <c r="H30" s="402"/>
      <c r="I30" s="402"/>
      <c r="J30" s="402"/>
      <c r="K30" s="402"/>
      <c r="L30" s="402"/>
      <c r="M30" s="402"/>
      <c r="N30" s="402"/>
      <c r="O30" s="363" t="s">
        <v>129</v>
      </c>
      <c r="P30" s="363"/>
      <c r="Q30" s="363"/>
      <c r="R30" s="363"/>
      <c r="S30" s="363"/>
      <c r="T30" s="363" t="s">
        <v>129</v>
      </c>
      <c r="U30" s="363"/>
      <c r="V30" s="363"/>
      <c r="W30" s="363"/>
      <c r="X30" s="363"/>
    </row>
    <row r="31" spans="1:24" ht="18.75" customHeight="1">
      <c r="A31" s="409"/>
      <c r="B31" s="409"/>
      <c r="C31" s="409"/>
      <c r="D31" s="402" t="s">
        <v>589</v>
      </c>
      <c r="E31" s="402"/>
      <c r="F31" s="402"/>
      <c r="G31" s="402"/>
      <c r="H31" s="402"/>
      <c r="I31" s="402"/>
      <c r="J31" s="402"/>
      <c r="K31" s="402"/>
      <c r="L31" s="402"/>
      <c r="M31" s="402"/>
      <c r="N31" s="402"/>
      <c r="O31" s="363" t="s">
        <v>129</v>
      </c>
      <c r="P31" s="363"/>
      <c r="Q31" s="363"/>
      <c r="R31" s="363"/>
      <c r="S31" s="363"/>
      <c r="T31" s="363" t="s">
        <v>129</v>
      </c>
      <c r="U31" s="363"/>
      <c r="V31" s="363"/>
      <c r="W31" s="363"/>
      <c r="X31" s="363"/>
    </row>
    <row r="32" spans="1:24">
      <c r="A32" s="409"/>
      <c r="B32" s="409"/>
      <c r="C32" s="409"/>
      <c r="D32" s="410" t="s">
        <v>590</v>
      </c>
      <c r="E32" s="411"/>
      <c r="F32" s="411"/>
      <c r="G32" s="411"/>
      <c r="H32" s="411"/>
      <c r="I32" s="411"/>
      <c r="J32" s="411"/>
      <c r="K32" s="411"/>
      <c r="L32" s="411"/>
      <c r="M32" s="411"/>
      <c r="N32" s="412"/>
      <c r="O32" s="363" t="s">
        <v>129</v>
      </c>
      <c r="P32" s="363"/>
      <c r="Q32" s="363"/>
      <c r="R32" s="363"/>
      <c r="S32" s="363"/>
      <c r="T32" s="363" t="s">
        <v>129</v>
      </c>
      <c r="U32" s="363"/>
      <c r="V32" s="363"/>
      <c r="W32" s="363"/>
      <c r="X32" s="363"/>
    </row>
    <row r="33" spans="1:24">
      <c r="A33" s="409" t="s">
        <v>817</v>
      </c>
      <c r="B33" s="409"/>
      <c r="C33" s="409"/>
      <c r="D33" s="400" t="s">
        <v>591</v>
      </c>
      <c r="E33" s="398"/>
      <c r="F33" s="398"/>
      <c r="G33" s="398"/>
      <c r="H33" s="398"/>
      <c r="I33" s="398"/>
      <c r="J33" s="398"/>
      <c r="K33" s="398"/>
      <c r="L33" s="398"/>
      <c r="M33" s="398"/>
      <c r="N33" s="399"/>
      <c r="O33" s="363" t="s">
        <v>129</v>
      </c>
      <c r="P33" s="363"/>
      <c r="Q33" s="363"/>
      <c r="R33" s="363"/>
      <c r="S33" s="363"/>
      <c r="T33" s="363" t="s">
        <v>129</v>
      </c>
      <c r="U33" s="363"/>
      <c r="V33" s="363"/>
      <c r="W33" s="363"/>
      <c r="X33" s="363"/>
    </row>
    <row r="34" spans="1:24">
      <c r="A34" s="409"/>
      <c r="B34" s="409"/>
      <c r="C34" s="409"/>
      <c r="D34" s="400" t="s">
        <v>734</v>
      </c>
      <c r="E34" s="398"/>
      <c r="F34" s="398"/>
      <c r="G34" s="398"/>
      <c r="H34" s="398"/>
      <c r="I34" s="398"/>
      <c r="J34" s="398"/>
      <c r="K34" s="398"/>
      <c r="L34" s="398"/>
      <c r="M34" s="398"/>
      <c r="N34" s="399"/>
      <c r="O34" s="363" t="s">
        <v>129</v>
      </c>
      <c r="P34" s="363"/>
      <c r="Q34" s="363"/>
      <c r="R34" s="363"/>
      <c r="S34" s="363"/>
      <c r="T34" s="363" t="s">
        <v>129</v>
      </c>
      <c r="U34" s="363"/>
      <c r="V34" s="363"/>
      <c r="W34" s="363"/>
      <c r="X34" s="363"/>
    </row>
    <row r="35" spans="1:24">
      <c r="A35" s="409"/>
      <c r="B35" s="409"/>
      <c r="C35" s="409"/>
      <c r="D35" s="410" t="s">
        <v>592</v>
      </c>
      <c r="E35" s="411"/>
      <c r="F35" s="411"/>
      <c r="G35" s="411"/>
      <c r="H35" s="411"/>
      <c r="I35" s="411"/>
      <c r="J35" s="411"/>
      <c r="K35" s="411"/>
      <c r="L35" s="411"/>
      <c r="M35" s="411"/>
      <c r="N35" s="412"/>
      <c r="O35" s="363" t="s">
        <v>129</v>
      </c>
      <c r="P35" s="363"/>
      <c r="Q35" s="363"/>
      <c r="R35" s="363"/>
      <c r="S35" s="363"/>
      <c r="T35" s="363" t="s">
        <v>129</v>
      </c>
      <c r="U35" s="363"/>
      <c r="V35" s="363"/>
      <c r="W35" s="363"/>
      <c r="X35" s="363"/>
    </row>
    <row r="36" spans="1:24">
      <c r="A36" s="409"/>
      <c r="B36" s="409"/>
      <c r="C36" s="409"/>
      <c r="D36" s="339" t="s">
        <v>1055</v>
      </c>
      <c r="E36" s="340"/>
      <c r="F36" s="340"/>
      <c r="G36" s="340"/>
      <c r="H36" s="340"/>
      <c r="I36" s="340"/>
      <c r="J36" s="340"/>
      <c r="K36" s="340"/>
      <c r="L36" s="340"/>
      <c r="M36" s="340"/>
      <c r="N36" s="341"/>
      <c r="O36" s="363" t="s">
        <v>129</v>
      </c>
      <c r="P36" s="363"/>
      <c r="Q36" s="363"/>
      <c r="R36" s="363"/>
      <c r="S36" s="363"/>
      <c r="T36" s="363" t="s">
        <v>129</v>
      </c>
      <c r="U36" s="363"/>
      <c r="V36" s="363"/>
      <c r="W36" s="363"/>
      <c r="X36" s="363"/>
    </row>
    <row r="37" spans="1:24">
      <c r="A37" s="409"/>
      <c r="B37" s="409"/>
      <c r="C37" s="409"/>
      <c r="D37" s="402" t="s">
        <v>788</v>
      </c>
      <c r="E37" s="402"/>
      <c r="F37" s="402"/>
      <c r="G37" s="402"/>
      <c r="H37" s="402"/>
      <c r="I37" s="402"/>
      <c r="J37" s="402"/>
      <c r="K37" s="402"/>
      <c r="L37" s="402"/>
      <c r="M37" s="402"/>
      <c r="N37" s="402"/>
      <c r="O37" s="363" t="s">
        <v>129</v>
      </c>
      <c r="P37" s="363"/>
      <c r="Q37" s="363"/>
      <c r="R37" s="363"/>
      <c r="S37" s="363"/>
      <c r="T37" s="363" t="s">
        <v>129</v>
      </c>
      <c r="U37" s="363"/>
      <c r="V37" s="363"/>
      <c r="W37" s="363"/>
      <c r="X37" s="363"/>
    </row>
    <row r="38" spans="1:24" ht="18">
      <c r="A38" s="409"/>
      <c r="B38" s="409"/>
      <c r="C38" s="409"/>
      <c r="D38" s="416" t="s">
        <v>1045</v>
      </c>
      <c r="E38" s="417"/>
      <c r="F38" s="417"/>
      <c r="G38" s="417"/>
      <c r="H38" s="417"/>
      <c r="I38" s="417"/>
      <c r="J38" s="417"/>
      <c r="K38" s="417"/>
      <c r="L38" s="417"/>
      <c r="M38" s="417"/>
      <c r="N38" s="418"/>
      <c r="O38" s="363" t="s">
        <v>129</v>
      </c>
      <c r="P38" s="363"/>
      <c r="Q38" s="363"/>
      <c r="R38" s="363"/>
      <c r="S38" s="363"/>
      <c r="T38" s="363" t="s">
        <v>129</v>
      </c>
      <c r="U38" s="363"/>
      <c r="V38" s="363"/>
      <c r="W38" s="363"/>
      <c r="X38" s="363"/>
    </row>
    <row r="39" spans="1:24">
      <c r="A39" s="409"/>
      <c r="B39" s="409"/>
      <c r="C39" s="409"/>
      <c r="D39" s="400" t="s">
        <v>593</v>
      </c>
      <c r="E39" s="398"/>
      <c r="F39" s="398"/>
      <c r="G39" s="398"/>
      <c r="H39" s="398"/>
      <c r="I39" s="398"/>
      <c r="J39" s="398"/>
      <c r="K39" s="398"/>
      <c r="L39" s="398"/>
      <c r="M39" s="398"/>
      <c r="N39" s="399"/>
      <c r="O39" s="363" t="s">
        <v>129</v>
      </c>
      <c r="P39" s="363"/>
      <c r="Q39" s="363"/>
      <c r="R39" s="363"/>
      <c r="S39" s="363"/>
      <c r="T39" s="363" t="s">
        <v>129</v>
      </c>
      <c r="U39" s="363"/>
      <c r="V39" s="363"/>
      <c r="W39" s="363"/>
      <c r="X39" s="363"/>
    </row>
    <row r="40" spans="1:24">
      <c r="A40" s="409"/>
      <c r="B40" s="409"/>
      <c r="C40" s="409"/>
      <c r="D40" s="410" t="s">
        <v>594</v>
      </c>
      <c r="E40" s="411"/>
      <c r="F40" s="411"/>
      <c r="G40" s="411"/>
      <c r="H40" s="411"/>
      <c r="I40" s="411"/>
      <c r="J40" s="411"/>
      <c r="K40" s="411"/>
      <c r="L40" s="411"/>
      <c r="M40" s="411"/>
      <c r="N40" s="412"/>
      <c r="O40" s="363" t="s">
        <v>129</v>
      </c>
      <c r="P40" s="363"/>
      <c r="Q40" s="363"/>
      <c r="R40" s="363"/>
      <c r="S40" s="363"/>
      <c r="T40" s="363" t="s">
        <v>129</v>
      </c>
      <c r="U40" s="363"/>
      <c r="V40" s="363"/>
      <c r="W40" s="363"/>
      <c r="X40" s="363"/>
    </row>
    <row r="41" spans="1:24">
      <c r="A41" s="363" t="s">
        <v>818</v>
      </c>
      <c r="B41" s="363"/>
      <c r="C41" s="363"/>
      <c r="D41" s="400" t="s">
        <v>819</v>
      </c>
      <c r="E41" s="398"/>
      <c r="F41" s="398"/>
      <c r="G41" s="398"/>
      <c r="H41" s="398"/>
      <c r="I41" s="398"/>
      <c r="J41" s="398"/>
      <c r="K41" s="398"/>
      <c r="L41" s="398"/>
      <c r="M41" s="398"/>
      <c r="N41" s="399"/>
      <c r="O41" s="363" t="s">
        <v>129</v>
      </c>
      <c r="P41" s="363"/>
      <c r="Q41" s="363"/>
      <c r="R41" s="363"/>
      <c r="S41" s="363"/>
      <c r="T41" s="363" t="s">
        <v>129</v>
      </c>
      <c r="U41" s="363"/>
      <c r="V41" s="363"/>
      <c r="W41" s="363"/>
      <c r="X41" s="363"/>
    </row>
    <row r="42" spans="1:24">
      <c r="A42" s="363"/>
      <c r="B42" s="363"/>
      <c r="C42" s="363"/>
      <c r="D42" s="400" t="s">
        <v>820</v>
      </c>
      <c r="E42" s="398"/>
      <c r="F42" s="398"/>
      <c r="G42" s="398"/>
      <c r="H42" s="398"/>
      <c r="I42" s="398"/>
      <c r="J42" s="398"/>
      <c r="K42" s="398"/>
      <c r="L42" s="398"/>
      <c r="M42" s="398"/>
      <c r="N42" s="399"/>
      <c r="O42" s="363" t="s">
        <v>131</v>
      </c>
      <c r="P42" s="363"/>
      <c r="Q42" s="363"/>
      <c r="R42" s="363"/>
      <c r="S42" s="363"/>
      <c r="T42" s="363" t="s">
        <v>129</v>
      </c>
      <c r="U42" s="363"/>
      <c r="V42" s="363"/>
      <c r="W42" s="363"/>
      <c r="X42" s="363"/>
    </row>
    <row r="43" spans="1:24">
      <c r="A43" s="363"/>
      <c r="B43" s="363"/>
      <c r="C43" s="363"/>
      <c r="D43" s="383" t="s">
        <v>821</v>
      </c>
      <c r="E43" s="384"/>
      <c r="F43" s="384"/>
      <c r="G43" s="384"/>
      <c r="H43" s="384"/>
      <c r="I43" s="385"/>
      <c r="J43" s="363" t="s">
        <v>132</v>
      </c>
      <c r="K43" s="363"/>
      <c r="L43" s="363"/>
      <c r="M43" s="363"/>
      <c r="N43" s="363"/>
      <c r="O43" s="363" t="s">
        <v>131</v>
      </c>
      <c r="P43" s="363"/>
      <c r="Q43" s="363"/>
      <c r="R43" s="363"/>
      <c r="S43" s="363"/>
      <c r="T43" s="363" t="s">
        <v>131</v>
      </c>
      <c r="U43" s="363"/>
      <c r="V43" s="363"/>
      <c r="W43" s="363"/>
      <c r="X43" s="363"/>
    </row>
    <row r="44" spans="1:24">
      <c r="A44" s="363"/>
      <c r="B44" s="363"/>
      <c r="C44" s="363"/>
      <c r="D44" s="413"/>
      <c r="E44" s="414"/>
      <c r="F44" s="414"/>
      <c r="G44" s="414"/>
      <c r="H44" s="414"/>
      <c r="I44" s="415"/>
      <c r="J44" s="363" t="s">
        <v>133</v>
      </c>
      <c r="K44" s="363"/>
      <c r="L44" s="363"/>
      <c r="M44" s="363"/>
      <c r="N44" s="363"/>
      <c r="O44" s="363" t="s">
        <v>129</v>
      </c>
      <c r="P44" s="363"/>
      <c r="Q44" s="363"/>
      <c r="R44" s="363"/>
      <c r="S44" s="363"/>
      <c r="T44" s="363" t="s">
        <v>129</v>
      </c>
      <c r="U44" s="363"/>
      <c r="V44" s="363"/>
      <c r="W44" s="363"/>
      <c r="X44" s="363"/>
    </row>
    <row r="45" spans="1:24">
      <c r="A45" s="363"/>
      <c r="B45" s="363"/>
      <c r="C45" s="363"/>
      <c r="D45" s="400" t="s">
        <v>822</v>
      </c>
      <c r="E45" s="398"/>
      <c r="F45" s="398"/>
      <c r="G45" s="398"/>
      <c r="H45" s="398"/>
      <c r="I45" s="398"/>
      <c r="J45" s="398"/>
      <c r="K45" s="398"/>
      <c r="L45" s="398"/>
      <c r="M45" s="398"/>
      <c r="N45" s="399"/>
      <c r="O45" s="363" t="s">
        <v>129</v>
      </c>
      <c r="P45" s="363"/>
      <c r="Q45" s="363"/>
      <c r="R45" s="363"/>
      <c r="S45" s="363"/>
      <c r="T45" s="363" t="s">
        <v>129</v>
      </c>
      <c r="U45" s="363"/>
      <c r="V45" s="363"/>
      <c r="W45" s="363"/>
      <c r="X45" s="363"/>
    </row>
    <row r="46" spans="1:24">
      <c r="A46" s="363"/>
      <c r="B46" s="363"/>
      <c r="C46" s="363"/>
      <c r="D46" s="400" t="s">
        <v>823</v>
      </c>
      <c r="E46" s="398"/>
      <c r="F46" s="398"/>
      <c r="G46" s="398"/>
      <c r="H46" s="398"/>
      <c r="I46" s="398"/>
      <c r="J46" s="398"/>
      <c r="K46" s="398"/>
      <c r="L46" s="398"/>
      <c r="M46" s="398"/>
      <c r="N46" s="399"/>
      <c r="O46" s="363" t="s">
        <v>129</v>
      </c>
      <c r="P46" s="363"/>
      <c r="Q46" s="363"/>
      <c r="R46" s="363"/>
      <c r="S46" s="363"/>
      <c r="T46" s="363" t="s">
        <v>129</v>
      </c>
      <c r="U46" s="363"/>
      <c r="V46" s="363"/>
      <c r="W46" s="363"/>
      <c r="X46" s="363"/>
    </row>
    <row r="47" spans="1:24">
      <c r="A47" s="363"/>
      <c r="B47" s="363"/>
      <c r="C47" s="363"/>
      <c r="D47" s="400" t="s">
        <v>824</v>
      </c>
      <c r="E47" s="398"/>
      <c r="F47" s="398"/>
      <c r="G47" s="398"/>
      <c r="H47" s="398"/>
      <c r="I47" s="398"/>
      <c r="J47" s="398"/>
      <c r="K47" s="398"/>
      <c r="L47" s="398"/>
      <c r="M47" s="398"/>
      <c r="N47" s="399"/>
      <c r="O47" s="363" t="s">
        <v>129</v>
      </c>
      <c r="P47" s="363"/>
      <c r="Q47" s="363"/>
      <c r="R47" s="363"/>
      <c r="S47" s="363"/>
      <c r="T47" s="363" t="s">
        <v>129</v>
      </c>
      <c r="U47" s="363"/>
      <c r="V47" s="363"/>
      <c r="W47" s="363"/>
      <c r="X47" s="363"/>
    </row>
    <row r="51" spans="1:51">
      <c r="AO51" s="393"/>
      <c r="AP51" s="393"/>
      <c r="AQ51" s="393"/>
      <c r="AR51" s="393"/>
      <c r="AS51" s="393"/>
      <c r="AT51" s="393"/>
      <c r="AU51" s="393"/>
      <c r="AV51" s="393"/>
      <c r="AW51" s="393"/>
      <c r="AX51" s="393"/>
      <c r="AY51" s="393"/>
    </row>
    <row r="52" spans="1:51">
      <c r="AO52" s="393"/>
      <c r="AP52" s="393"/>
      <c r="AQ52" s="393"/>
      <c r="AR52" s="393"/>
      <c r="AS52" s="393"/>
      <c r="AT52" s="393"/>
      <c r="AU52" s="393"/>
      <c r="AV52" s="393"/>
      <c r="AW52" s="393"/>
      <c r="AX52" s="393"/>
      <c r="AY52" s="393"/>
    </row>
    <row r="53" spans="1:51">
      <c r="AO53" s="393"/>
      <c r="AP53" s="393"/>
      <c r="AQ53" s="393"/>
      <c r="AR53" s="393"/>
      <c r="AS53" s="393"/>
      <c r="AT53" s="393"/>
      <c r="AU53" s="393"/>
      <c r="AV53" s="393"/>
      <c r="AW53" s="393"/>
      <c r="AX53" s="393"/>
      <c r="AY53" s="393"/>
    </row>
    <row r="54" spans="1:51">
      <c r="AO54" s="393"/>
      <c r="AP54" s="393"/>
      <c r="AQ54" s="393"/>
      <c r="AR54" s="393"/>
      <c r="AS54" s="393"/>
      <c r="AT54" s="393"/>
      <c r="AU54" s="393"/>
      <c r="AV54" s="393"/>
      <c r="AW54" s="393"/>
      <c r="AX54" s="393"/>
      <c r="AY54" s="393"/>
    </row>
    <row r="55" spans="1:51" ht="21" customHeight="1">
      <c r="A55" s="422" t="s">
        <v>165</v>
      </c>
      <c r="B55" s="422"/>
      <c r="C55" s="422"/>
      <c r="D55" s="422"/>
      <c r="E55" s="422"/>
      <c r="F55" s="422"/>
      <c r="G55" s="422"/>
      <c r="H55" s="422"/>
      <c r="I55" s="422"/>
      <c r="J55" s="422"/>
      <c r="K55" s="422"/>
      <c r="L55" s="422"/>
      <c r="M55" s="422"/>
      <c r="N55" s="422"/>
      <c r="O55" s="422"/>
      <c r="P55" s="422"/>
      <c r="Q55" s="422"/>
      <c r="R55" s="422"/>
      <c r="S55" s="422"/>
      <c r="T55" s="422"/>
      <c r="U55" s="422"/>
      <c r="V55" s="422"/>
      <c r="W55" s="422"/>
      <c r="X55" s="422"/>
      <c r="Y55" s="422"/>
    </row>
    <row r="58" spans="1:51">
      <c r="A58" s="382" t="s">
        <v>166</v>
      </c>
      <c r="B58" s="382"/>
      <c r="C58" s="382"/>
      <c r="D58" s="382"/>
      <c r="E58" s="382"/>
      <c r="F58" s="382"/>
      <c r="G58" s="382"/>
      <c r="H58" s="382"/>
      <c r="I58" s="382"/>
      <c r="J58" s="382"/>
      <c r="K58" s="382"/>
      <c r="L58" s="382"/>
      <c r="M58" s="382"/>
      <c r="N58" s="382"/>
      <c r="O58" s="382"/>
      <c r="P58" s="382"/>
      <c r="Q58" s="382"/>
      <c r="R58" s="382"/>
      <c r="S58" s="382"/>
      <c r="T58" s="382"/>
      <c r="U58" s="382"/>
      <c r="V58" s="382"/>
      <c r="W58" s="382"/>
      <c r="X58" s="382"/>
      <c r="Y58" s="382"/>
    </row>
  </sheetData>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5"/>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XC6"/>
  <sheetViews>
    <sheetView workbookViewId="0">
      <selection activeCell="O20" sqref="O20"/>
    </sheetView>
  </sheetViews>
  <sheetFormatPr defaultColWidth="9" defaultRowHeight="16.5"/>
  <cols>
    <col min="1" max="16384" width="9" style="48"/>
  </cols>
  <sheetData>
    <row r="1" spans="1:627" s="42" customFormat="1">
      <c r="A1" s="158" t="s">
        <v>248</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72" t="s">
        <v>249</v>
      </c>
      <c r="AF1" s="173"/>
      <c r="AG1" s="173"/>
      <c r="AH1" s="173"/>
      <c r="AI1" s="173"/>
      <c r="AJ1" s="173"/>
      <c r="AK1" s="173"/>
      <c r="AL1" s="173"/>
      <c r="AM1" s="173"/>
      <c r="AN1" s="173"/>
      <c r="AO1" s="173"/>
      <c r="AP1" s="173"/>
      <c r="AQ1" s="173"/>
      <c r="AR1" s="173"/>
      <c r="AS1" s="173"/>
      <c r="AT1" s="173"/>
      <c r="AU1" s="173"/>
      <c r="AV1" s="173"/>
      <c r="AW1" s="173"/>
      <c r="AX1" s="173"/>
      <c r="AY1" s="173"/>
      <c r="AZ1" s="173"/>
      <c r="BA1" s="173"/>
      <c r="BB1" s="173"/>
      <c r="BC1" s="173"/>
      <c r="BD1" s="173"/>
      <c r="BE1" s="173"/>
      <c r="BF1" s="173"/>
      <c r="BG1" s="173"/>
      <c r="BH1" s="173"/>
      <c r="BI1" s="173"/>
      <c r="BJ1" s="173"/>
      <c r="BK1" s="173"/>
      <c r="BL1" s="173"/>
      <c r="BM1" s="173"/>
      <c r="BN1" s="173"/>
      <c r="BO1" s="173"/>
      <c r="BP1" s="172" t="s">
        <v>1102</v>
      </c>
      <c r="BQ1" s="173"/>
      <c r="BR1" s="173"/>
      <c r="BS1" s="173"/>
      <c r="BT1" s="173"/>
      <c r="BU1" s="173"/>
      <c r="BV1" s="173"/>
      <c r="BW1" s="173"/>
      <c r="BX1" s="173"/>
      <c r="BY1" s="173"/>
      <c r="BZ1" s="173"/>
      <c r="CA1" s="173"/>
      <c r="CB1" s="173"/>
      <c r="CC1" s="173"/>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85" t="s">
        <v>128</v>
      </c>
      <c r="DB1" s="173"/>
      <c r="DC1" s="173"/>
      <c r="DD1" s="173"/>
      <c r="DE1" s="173"/>
      <c r="DF1" s="173"/>
      <c r="DG1" s="173"/>
      <c r="DH1" s="173"/>
      <c r="DI1" s="173"/>
      <c r="DJ1" s="173"/>
      <c r="DK1" s="173"/>
      <c r="DL1" s="173"/>
      <c r="DM1" s="173"/>
      <c r="DN1" s="173"/>
      <c r="DO1" s="173"/>
      <c r="DP1" s="173"/>
      <c r="DQ1" s="173"/>
      <c r="DR1" s="173"/>
      <c r="DS1" s="173"/>
      <c r="DT1" s="173"/>
      <c r="DU1" s="173"/>
      <c r="DV1" s="173"/>
      <c r="DW1" s="173"/>
      <c r="DX1" s="173"/>
      <c r="DY1" s="173"/>
      <c r="DZ1" s="173"/>
      <c r="EA1" s="173"/>
      <c r="EB1" s="173"/>
      <c r="EC1" s="173"/>
      <c r="ED1" s="173"/>
      <c r="EE1" s="173"/>
      <c r="EF1" s="173"/>
      <c r="EG1" s="173"/>
      <c r="EH1" s="173"/>
      <c r="EI1" s="173"/>
      <c r="EJ1" s="173"/>
      <c r="EK1" s="173"/>
      <c r="EL1" s="173"/>
      <c r="EM1" s="173"/>
      <c r="EN1" s="173"/>
      <c r="EO1" s="173"/>
      <c r="EP1" s="173"/>
      <c r="EQ1" s="173"/>
      <c r="ER1" s="173"/>
      <c r="ES1" s="173"/>
      <c r="ET1" s="173"/>
      <c r="EU1" s="173"/>
      <c r="EV1" s="173"/>
      <c r="EW1" s="173"/>
      <c r="EX1" s="173"/>
      <c r="EY1" s="173"/>
      <c r="EZ1" s="185" t="s">
        <v>588</v>
      </c>
      <c r="FA1" s="173"/>
      <c r="FB1" s="173"/>
      <c r="FC1" s="173"/>
      <c r="FD1" s="173"/>
      <c r="FE1" s="173"/>
      <c r="FF1" s="173"/>
      <c r="FG1" s="173"/>
      <c r="FH1" s="173"/>
      <c r="FI1" s="173"/>
      <c r="FJ1" s="173"/>
      <c r="FK1" s="173"/>
      <c r="FL1" s="173"/>
      <c r="FM1" s="173"/>
      <c r="FN1" s="173"/>
      <c r="FO1" s="173"/>
      <c r="FP1" s="173"/>
      <c r="FQ1" s="173"/>
      <c r="FR1" s="173"/>
      <c r="FS1" s="173"/>
      <c r="FT1" s="173"/>
      <c r="FU1" s="173"/>
      <c r="FV1" s="173"/>
      <c r="FW1" s="173"/>
      <c r="FX1" s="173"/>
      <c r="FY1" s="173"/>
      <c r="FZ1" s="173"/>
      <c r="GA1" s="173"/>
      <c r="GB1" s="173"/>
      <c r="GC1" s="173"/>
      <c r="GD1" s="173"/>
      <c r="GE1" s="173"/>
      <c r="GF1" s="173"/>
      <c r="GG1" s="173"/>
      <c r="GH1" s="173"/>
      <c r="GI1" s="173"/>
      <c r="GJ1" s="173"/>
      <c r="GK1" s="173"/>
      <c r="GL1" s="173"/>
      <c r="GM1" s="173"/>
      <c r="GN1" s="173"/>
      <c r="GO1" s="173"/>
      <c r="GP1" s="173"/>
      <c r="GQ1" s="173"/>
      <c r="GR1" s="173"/>
      <c r="GS1" s="173"/>
      <c r="GT1" s="173"/>
      <c r="GU1" s="173"/>
      <c r="GV1" s="198" t="s">
        <v>1143</v>
      </c>
      <c r="GW1" s="199"/>
      <c r="GX1" s="199"/>
      <c r="GY1" s="199"/>
      <c r="GZ1" s="199"/>
      <c r="HA1" s="199"/>
      <c r="HB1" s="199"/>
      <c r="HC1" s="199"/>
      <c r="HD1" s="199"/>
      <c r="HE1" s="198" t="s">
        <v>1144</v>
      </c>
      <c r="HF1" s="199"/>
      <c r="HG1" s="199"/>
      <c r="HH1" s="199"/>
      <c r="HI1" s="199"/>
      <c r="HJ1" s="199"/>
      <c r="HK1" s="199"/>
      <c r="HL1" s="199"/>
      <c r="HM1" s="199"/>
      <c r="HN1" s="198" t="s">
        <v>1145</v>
      </c>
      <c r="HO1" s="199"/>
      <c r="HP1" s="199"/>
      <c r="HQ1" s="199"/>
      <c r="HR1" s="199"/>
      <c r="HS1" s="199"/>
      <c r="HT1" s="199"/>
      <c r="HU1" s="199"/>
      <c r="HV1" s="199"/>
      <c r="HW1" s="205" t="s">
        <v>892</v>
      </c>
      <c r="HX1" s="209" t="s">
        <v>1044</v>
      </c>
      <c r="HY1" s="210"/>
      <c r="HZ1" s="210"/>
      <c r="IA1" s="210"/>
      <c r="IB1" s="210"/>
      <c r="IC1" s="210"/>
      <c r="ID1" s="210"/>
      <c r="IE1" s="210"/>
      <c r="IF1" s="210"/>
      <c r="IG1" s="210"/>
      <c r="IH1" s="210"/>
      <c r="II1" s="210"/>
      <c r="IJ1" s="210"/>
      <c r="IK1" s="210"/>
      <c r="IL1" s="210"/>
      <c r="IM1" s="210"/>
      <c r="IN1" s="210"/>
      <c r="IO1" s="210"/>
      <c r="IP1" s="210"/>
      <c r="IQ1" s="210"/>
      <c r="IR1" s="210"/>
      <c r="IS1" s="210"/>
      <c r="IT1" s="210"/>
      <c r="IU1" s="210"/>
      <c r="IV1" s="210"/>
      <c r="IW1" s="210"/>
      <c r="IX1" s="210"/>
      <c r="IY1" s="210"/>
      <c r="IZ1" s="210"/>
      <c r="JA1" s="210"/>
      <c r="JB1" s="210"/>
      <c r="JC1" s="210"/>
      <c r="JD1" s="210"/>
      <c r="JE1" s="210"/>
      <c r="JF1" s="210"/>
      <c r="JG1" s="210"/>
      <c r="JH1" s="210"/>
      <c r="JI1" s="210"/>
      <c r="JJ1" s="210"/>
      <c r="JK1" s="210"/>
      <c r="JL1" s="210"/>
      <c r="JM1" s="210"/>
      <c r="JN1" s="210"/>
      <c r="JO1" s="210"/>
      <c r="JP1" s="210"/>
      <c r="JQ1" s="210"/>
      <c r="JR1" s="210"/>
      <c r="JS1" s="210"/>
      <c r="JT1" s="210"/>
      <c r="JU1" s="210"/>
      <c r="JV1" s="210"/>
      <c r="JW1" s="210"/>
      <c r="JX1" s="210"/>
      <c r="JY1" s="210"/>
      <c r="JZ1" s="210"/>
      <c r="KA1" s="210"/>
      <c r="KB1" s="210"/>
      <c r="KC1" s="210"/>
      <c r="KD1" s="210"/>
      <c r="KE1" s="210"/>
      <c r="KF1" s="210"/>
      <c r="KG1" s="210"/>
      <c r="KH1" s="210"/>
      <c r="KI1" s="210"/>
      <c r="KJ1" s="210"/>
      <c r="KK1" s="210"/>
      <c r="KL1" s="210"/>
      <c r="KM1" s="210"/>
      <c r="KN1" s="210"/>
      <c r="KO1" s="210"/>
      <c r="KP1" s="210"/>
      <c r="KQ1" s="210"/>
      <c r="KR1" s="210"/>
      <c r="KS1" s="210"/>
      <c r="KT1" s="210"/>
      <c r="KU1" s="210"/>
      <c r="KV1" s="210"/>
      <c r="KW1" s="210"/>
      <c r="KX1" s="210"/>
      <c r="KY1" s="210"/>
      <c r="KZ1" s="210"/>
      <c r="LA1" s="210"/>
      <c r="LB1" s="210"/>
      <c r="LC1" s="210"/>
      <c r="LD1" s="210"/>
      <c r="LE1" s="210"/>
      <c r="LF1" s="210"/>
      <c r="LG1" s="210"/>
      <c r="LH1" s="210"/>
      <c r="LI1" s="210"/>
      <c r="LJ1" s="210"/>
      <c r="LK1" s="210"/>
      <c r="LL1" s="210"/>
      <c r="LM1" s="210"/>
      <c r="LN1" s="210"/>
      <c r="LO1" s="210"/>
      <c r="LP1" s="210"/>
      <c r="LQ1" s="210"/>
      <c r="LR1" s="210"/>
      <c r="LS1" s="210"/>
      <c r="LT1" s="210"/>
      <c r="LU1" s="210"/>
      <c r="LV1" s="210"/>
      <c r="LW1" s="210"/>
      <c r="LX1" s="210"/>
      <c r="LY1" s="210"/>
      <c r="LZ1" s="210"/>
      <c r="MA1" s="210"/>
      <c r="MB1" s="210"/>
      <c r="MC1" s="210"/>
      <c r="MD1" s="210"/>
      <c r="ME1" s="210"/>
      <c r="MF1" s="210"/>
      <c r="MG1" s="210"/>
      <c r="MH1" s="210"/>
      <c r="MI1" s="210"/>
      <c r="MJ1" s="210"/>
      <c r="MK1" s="210"/>
      <c r="ML1" s="210"/>
      <c r="MM1" s="210"/>
      <c r="MN1" s="210"/>
      <c r="MO1" s="210"/>
      <c r="MP1" s="210"/>
      <c r="MQ1" s="210"/>
      <c r="MR1" s="210"/>
      <c r="MS1" s="210"/>
      <c r="MT1" s="210"/>
      <c r="MU1" s="210"/>
      <c r="MV1" s="210"/>
      <c r="MW1" s="210"/>
      <c r="MX1" s="210"/>
      <c r="MY1" s="210"/>
      <c r="MZ1" s="210"/>
      <c r="NA1" s="210"/>
      <c r="NB1" s="210"/>
      <c r="NC1" s="210"/>
      <c r="ND1" s="210"/>
      <c r="NE1" s="210"/>
      <c r="NF1" s="210"/>
      <c r="NG1" s="210"/>
      <c r="NH1" s="210"/>
      <c r="NI1" s="210"/>
      <c r="NJ1" s="210"/>
      <c r="NK1" s="210"/>
      <c r="NL1" s="210"/>
      <c r="NM1" s="210"/>
      <c r="NN1" s="210"/>
      <c r="NO1" s="210"/>
      <c r="NP1" s="210"/>
      <c r="NQ1" s="210"/>
      <c r="NR1" s="210"/>
      <c r="NS1" s="210"/>
      <c r="NT1" s="210"/>
      <c r="NU1" s="210"/>
      <c r="NV1" s="210"/>
      <c r="NW1" s="210"/>
      <c r="NX1" s="210"/>
      <c r="NY1" s="210"/>
      <c r="NZ1" s="210"/>
      <c r="OA1" s="210"/>
      <c r="OB1" s="210"/>
      <c r="OC1" s="210"/>
      <c r="OD1" s="210"/>
      <c r="OE1" s="210"/>
      <c r="OF1" s="210"/>
      <c r="OG1" s="210"/>
      <c r="OH1" s="210"/>
      <c r="OI1" s="210"/>
      <c r="OJ1" s="210"/>
      <c r="OK1" s="210"/>
      <c r="OL1" s="210"/>
      <c r="OM1" s="210"/>
      <c r="ON1" s="210"/>
      <c r="OO1" s="210"/>
      <c r="OP1" s="210"/>
      <c r="OQ1" s="210"/>
      <c r="OR1" s="210"/>
      <c r="OS1" s="210"/>
      <c r="OT1" s="210"/>
      <c r="OU1" s="210"/>
      <c r="OV1" s="209" t="s">
        <v>149</v>
      </c>
      <c r="OW1" s="210"/>
      <c r="OX1" s="210"/>
      <c r="OY1" s="210"/>
      <c r="OZ1" s="210"/>
      <c r="PA1" s="210"/>
      <c r="PB1" s="210"/>
      <c r="PC1" s="210"/>
      <c r="PD1" s="210"/>
      <c r="PE1" s="210"/>
      <c r="PF1" s="210"/>
      <c r="PG1" s="210"/>
      <c r="PH1" s="210"/>
      <c r="PI1" s="210"/>
      <c r="PJ1" s="210"/>
      <c r="PK1" s="209" t="s">
        <v>898</v>
      </c>
      <c r="PL1" s="210"/>
      <c r="PM1" s="210"/>
      <c r="PN1" s="210"/>
      <c r="PO1" s="210"/>
      <c r="PP1" s="210"/>
      <c r="PQ1" s="210"/>
      <c r="PR1" s="210"/>
      <c r="PS1" s="210"/>
      <c r="PT1" s="210"/>
      <c r="PU1" s="210"/>
      <c r="PV1" s="210"/>
      <c r="PW1" s="210"/>
      <c r="PX1" s="210"/>
      <c r="PY1" s="210"/>
      <c r="PZ1" s="210"/>
      <c r="QA1" s="210"/>
      <c r="QB1" s="210"/>
      <c r="QC1" s="210"/>
      <c r="QD1" s="210"/>
      <c r="QE1" s="210"/>
      <c r="QF1" s="210"/>
      <c r="QG1" s="210"/>
      <c r="QH1" s="210"/>
      <c r="QI1" s="210"/>
      <c r="QJ1" s="210"/>
      <c r="QK1" s="210"/>
      <c r="QL1" s="210"/>
      <c r="QM1" s="210"/>
      <c r="QN1" s="210"/>
      <c r="QO1" s="210"/>
      <c r="QP1" s="210"/>
      <c r="QQ1" s="210"/>
      <c r="QR1" s="210"/>
      <c r="QS1" s="210"/>
      <c r="QT1" s="210"/>
      <c r="QU1" s="210"/>
      <c r="QV1" s="210"/>
      <c r="QW1" s="210"/>
      <c r="QX1" s="210"/>
      <c r="QY1" s="210"/>
      <c r="QZ1" s="210"/>
      <c r="RA1" s="210"/>
      <c r="RB1" s="210"/>
      <c r="RC1" s="210"/>
      <c r="RD1" s="210"/>
      <c r="RE1" s="210"/>
      <c r="RF1" s="210"/>
      <c r="RG1" s="210"/>
      <c r="RH1" s="210"/>
      <c r="RI1" s="210"/>
      <c r="RJ1" s="210"/>
      <c r="RK1" s="210"/>
      <c r="RL1" s="210"/>
      <c r="RM1" s="210"/>
      <c r="RN1" s="210"/>
      <c r="RO1" s="210"/>
      <c r="RP1" s="210"/>
      <c r="RQ1" s="210"/>
      <c r="RR1" s="210"/>
      <c r="RS1" s="210"/>
      <c r="RT1" s="210"/>
      <c r="RU1" s="210"/>
      <c r="RV1" s="210"/>
      <c r="RW1" s="210"/>
      <c r="RX1" s="210"/>
      <c r="RY1" s="210"/>
      <c r="RZ1" s="210"/>
      <c r="SA1" s="210"/>
      <c r="SB1" s="210"/>
      <c r="SC1" s="210"/>
      <c r="SD1" s="210"/>
      <c r="SE1" s="210"/>
      <c r="SF1" s="210"/>
      <c r="SG1" s="210"/>
      <c r="SH1" s="210"/>
      <c r="SI1" s="222" t="s">
        <v>937</v>
      </c>
      <c r="SJ1" s="189"/>
      <c r="SK1" s="189"/>
      <c r="SL1" s="189"/>
      <c r="SM1" s="189"/>
      <c r="SN1" s="189"/>
      <c r="SO1" s="189"/>
      <c r="SP1" s="189"/>
      <c r="SQ1" s="189"/>
      <c r="SR1" s="189"/>
      <c r="SS1" s="189"/>
      <c r="ST1" s="189"/>
      <c r="SU1" s="189"/>
      <c r="SV1" s="189"/>
      <c r="SW1" s="189"/>
      <c r="SX1" s="189"/>
      <c r="SY1" s="189"/>
      <c r="SZ1" s="189"/>
      <c r="TA1" s="189"/>
      <c r="TB1" s="189"/>
      <c r="TC1" s="189"/>
      <c r="TD1" s="189"/>
      <c r="TE1" s="189"/>
      <c r="TF1" s="189"/>
      <c r="TG1" s="189"/>
      <c r="TH1" s="189"/>
      <c r="TI1" s="189"/>
      <c r="TJ1" s="189"/>
      <c r="TK1" s="189"/>
      <c r="TL1" s="189"/>
      <c r="TM1" s="189"/>
      <c r="TN1" s="189"/>
      <c r="TO1" s="222" t="s">
        <v>549</v>
      </c>
      <c r="TP1" s="189"/>
      <c r="TQ1" s="189"/>
      <c r="TR1" s="189"/>
      <c r="TS1" s="189"/>
      <c r="TT1" s="189"/>
      <c r="TU1" s="189"/>
      <c r="TV1" s="189"/>
      <c r="TW1" s="189"/>
      <c r="TX1" s="189"/>
      <c r="TY1" s="189"/>
      <c r="TZ1" s="189"/>
      <c r="UA1" s="189"/>
      <c r="UB1" s="189"/>
      <c r="UC1" s="189"/>
      <c r="UD1" s="189"/>
      <c r="UE1" s="189"/>
      <c r="UF1" s="189"/>
      <c r="UG1" s="189"/>
      <c r="UH1" s="189"/>
      <c r="UI1" s="222" t="s">
        <v>938</v>
      </c>
      <c r="UJ1" s="189"/>
      <c r="UK1" s="189"/>
      <c r="UL1" s="189"/>
      <c r="UM1" s="189"/>
      <c r="UN1" s="189"/>
      <c r="UO1" s="189"/>
      <c r="UP1" s="189"/>
      <c r="UQ1" s="189"/>
      <c r="UR1" s="189"/>
      <c r="US1" s="189"/>
      <c r="UT1" s="189"/>
      <c r="UU1" s="189"/>
      <c r="UV1" s="189"/>
      <c r="UW1" s="189"/>
      <c r="UX1" s="189"/>
      <c r="UY1" s="189"/>
      <c r="UZ1" s="189"/>
      <c r="VA1" s="189"/>
      <c r="VB1" s="189"/>
      <c r="VC1" s="189"/>
      <c r="VD1" s="189"/>
      <c r="VE1" s="189"/>
      <c r="VF1" s="189"/>
      <c r="VG1" s="189"/>
      <c r="VH1" s="189"/>
      <c r="VI1" s="189"/>
      <c r="VJ1" s="189"/>
      <c r="VK1" s="189"/>
      <c r="VL1" s="189"/>
      <c r="VM1" s="189"/>
      <c r="VN1" s="189"/>
      <c r="VO1" s="189"/>
      <c r="VP1" s="189"/>
      <c r="VQ1" s="189"/>
      <c r="VR1" s="189"/>
      <c r="VS1" s="189"/>
      <c r="VT1" s="189"/>
      <c r="VU1" s="189"/>
      <c r="VV1" s="189"/>
      <c r="VW1" s="189"/>
      <c r="VX1" s="189"/>
      <c r="VY1" s="189"/>
      <c r="VZ1" s="189"/>
      <c r="WA1" s="189"/>
      <c r="WB1" s="189"/>
      <c r="WC1" s="189"/>
      <c r="WD1" s="189"/>
      <c r="WE1" s="189"/>
      <c r="WF1" s="189"/>
      <c r="WG1" s="189"/>
      <c r="WH1" s="189"/>
      <c r="WI1" s="189"/>
      <c r="WJ1" s="189"/>
      <c r="WK1" s="189"/>
      <c r="WL1" s="189"/>
      <c r="WM1" s="189"/>
      <c r="WN1" s="189"/>
      <c r="WO1" s="189"/>
      <c r="WP1" s="189"/>
      <c r="WQ1" s="189"/>
      <c r="WR1" s="189"/>
      <c r="WS1" s="189"/>
      <c r="WT1" s="189"/>
      <c r="WU1" s="189"/>
      <c r="WV1" s="189"/>
      <c r="WW1" s="189"/>
      <c r="WX1" s="189"/>
      <c r="WY1" s="189"/>
      <c r="WZ1" s="189"/>
      <c r="XA1" s="189"/>
      <c r="XB1" s="227"/>
      <c r="XC1" s="42" t="s">
        <v>514</v>
      </c>
    </row>
    <row r="2" spans="1:627" s="43" customFormat="1">
      <c r="A2" s="159" t="s">
        <v>0</v>
      </c>
      <c r="B2" s="159"/>
      <c r="C2" s="160" t="s">
        <v>65</v>
      </c>
      <c r="D2" s="159"/>
      <c r="E2" s="159"/>
      <c r="F2" s="159"/>
      <c r="G2" s="159"/>
      <c r="H2" s="160" t="s">
        <v>250</v>
      </c>
      <c r="I2" s="159"/>
      <c r="J2" s="159"/>
      <c r="K2" s="159"/>
      <c r="L2" s="159"/>
      <c r="M2" s="159"/>
      <c r="N2" s="159"/>
      <c r="O2" s="159"/>
      <c r="P2" s="159"/>
      <c r="Q2" s="159"/>
      <c r="R2" s="160" t="s">
        <v>99</v>
      </c>
      <c r="S2" s="159"/>
      <c r="T2" s="159"/>
      <c r="U2" s="159"/>
      <c r="V2" s="159"/>
      <c r="W2" s="159"/>
      <c r="X2" s="159"/>
      <c r="Y2" s="159"/>
      <c r="Z2" s="159"/>
      <c r="AA2" s="159"/>
      <c r="AB2" s="159"/>
      <c r="AC2" s="159"/>
      <c r="AD2" s="359" t="s">
        <v>545</v>
      </c>
      <c r="AE2" s="174" t="s">
        <v>251</v>
      </c>
      <c r="AF2" s="175" t="s">
        <v>4</v>
      </c>
      <c r="AG2" s="176"/>
      <c r="AH2" s="176"/>
      <c r="AI2" s="176"/>
      <c r="AJ2" s="176"/>
      <c r="AK2" s="176"/>
      <c r="AL2" s="177" t="s">
        <v>252</v>
      </c>
      <c r="AM2" s="176"/>
      <c r="AN2" s="176"/>
      <c r="AO2" s="176"/>
      <c r="AP2" s="177" t="s">
        <v>9</v>
      </c>
      <c r="AQ2" s="176"/>
      <c r="AR2" s="176"/>
      <c r="AS2" s="176"/>
      <c r="AT2" s="177" t="s">
        <v>253</v>
      </c>
      <c r="AU2" s="176"/>
      <c r="AV2" s="176"/>
      <c r="AW2" s="176"/>
      <c r="AX2" s="176"/>
      <c r="AY2" s="176"/>
      <c r="AZ2" s="176"/>
      <c r="BA2" s="176"/>
      <c r="BB2" s="176"/>
      <c r="BC2" s="176"/>
      <c r="BD2" s="176"/>
      <c r="BE2" s="175" t="s">
        <v>254</v>
      </c>
      <c r="BF2" s="176"/>
      <c r="BG2" s="176"/>
      <c r="BH2" s="176"/>
      <c r="BI2" s="176"/>
      <c r="BJ2" s="176"/>
      <c r="BK2" s="176"/>
      <c r="BL2" s="176"/>
      <c r="BM2" s="176"/>
      <c r="BN2" s="176"/>
      <c r="BO2" s="176"/>
      <c r="BP2" s="174" t="s">
        <v>251</v>
      </c>
      <c r="BQ2" s="175" t="s">
        <v>4</v>
      </c>
      <c r="BR2" s="176"/>
      <c r="BS2" s="176"/>
      <c r="BT2" s="176"/>
      <c r="BU2" s="176"/>
      <c r="BV2" s="176"/>
      <c r="BW2" s="177" t="s">
        <v>252</v>
      </c>
      <c r="BX2" s="176"/>
      <c r="BY2" s="176"/>
      <c r="BZ2" s="176"/>
      <c r="CA2" s="177" t="s">
        <v>9</v>
      </c>
      <c r="CB2" s="176"/>
      <c r="CC2" s="176"/>
      <c r="CD2" s="176"/>
      <c r="CE2" s="177" t="s">
        <v>253</v>
      </c>
      <c r="CF2" s="176"/>
      <c r="CG2" s="176"/>
      <c r="CH2" s="176"/>
      <c r="CI2" s="176"/>
      <c r="CJ2" s="176"/>
      <c r="CK2" s="176"/>
      <c r="CL2" s="176"/>
      <c r="CM2" s="176"/>
      <c r="CN2" s="176"/>
      <c r="CO2" s="176"/>
      <c r="CP2" s="175" t="s">
        <v>254</v>
      </c>
      <c r="CQ2" s="176"/>
      <c r="CR2" s="176"/>
      <c r="CS2" s="176"/>
      <c r="CT2" s="176"/>
      <c r="CU2" s="176"/>
      <c r="CV2" s="176"/>
      <c r="CW2" s="176"/>
      <c r="CX2" s="176"/>
      <c r="CY2" s="176"/>
      <c r="CZ2" s="176"/>
      <c r="DA2" s="177" t="s">
        <v>255</v>
      </c>
      <c r="DB2" s="176"/>
      <c r="DC2" s="176"/>
      <c r="DD2" s="176"/>
      <c r="DE2" s="176"/>
      <c r="DF2" s="176"/>
      <c r="DG2" s="176"/>
      <c r="DH2" s="176"/>
      <c r="DI2" s="177" t="s">
        <v>256</v>
      </c>
      <c r="DJ2" s="176"/>
      <c r="DK2" s="176"/>
      <c r="DL2" s="176"/>
      <c r="DM2" s="176"/>
      <c r="DN2" s="176"/>
      <c r="DO2" s="176"/>
      <c r="DP2" s="176"/>
      <c r="DQ2" s="177" t="s">
        <v>257</v>
      </c>
      <c r="DR2" s="176"/>
      <c r="DS2" s="176"/>
      <c r="DT2" s="176"/>
      <c r="DU2" s="176"/>
      <c r="DV2" s="176"/>
      <c r="DW2" s="176"/>
      <c r="DX2" s="176"/>
      <c r="DY2" s="177" t="s">
        <v>258</v>
      </c>
      <c r="DZ2" s="176"/>
      <c r="EA2" s="176"/>
      <c r="EB2" s="176"/>
      <c r="EC2" s="176"/>
      <c r="ED2" s="176"/>
      <c r="EE2" s="176"/>
      <c r="EF2" s="176"/>
      <c r="EG2" s="177" t="s">
        <v>259</v>
      </c>
      <c r="EH2" s="176"/>
      <c r="EI2" s="176"/>
      <c r="EJ2" s="176"/>
      <c r="EK2" s="176"/>
      <c r="EL2" s="176"/>
      <c r="EM2" s="176"/>
      <c r="EN2" s="176"/>
      <c r="EO2" s="177" t="s">
        <v>253</v>
      </c>
      <c r="EP2" s="176"/>
      <c r="EQ2" s="176"/>
      <c r="ER2" s="176"/>
      <c r="ES2" s="176"/>
      <c r="ET2" s="176"/>
      <c r="EU2" s="176"/>
      <c r="EV2" s="176"/>
      <c r="EW2" s="176"/>
      <c r="EX2" s="176"/>
      <c r="EY2" s="176"/>
      <c r="EZ2" s="175" t="s">
        <v>264</v>
      </c>
      <c r="FA2" s="176"/>
      <c r="FB2" s="176"/>
      <c r="FC2" s="176"/>
      <c r="FD2" s="176"/>
      <c r="FE2" s="176"/>
      <c r="FF2" s="176"/>
      <c r="FG2" s="176"/>
      <c r="FH2" s="176"/>
      <c r="FI2" s="176"/>
      <c r="FJ2" s="176"/>
      <c r="FK2" s="176"/>
      <c r="FL2" s="175" t="s">
        <v>265</v>
      </c>
      <c r="FM2" s="176"/>
      <c r="FN2" s="176"/>
      <c r="FO2" s="176"/>
      <c r="FP2" s="176"/>
      <c r="FQ2" s="176"/>
      <c r="FR2" s="176"/>
      <c r="FS2" s="176"/>
      <c r="FT2" s="176"/>
      <c r="FU2" s="176"/>
      <c r="FV2" s="176"/>
      <c r="FW2" s="176"/>
      <c r="FX2" s="175" t="s">
        <v>266</v>
      </c>
      <c r="FY2" s="176"/>
      <c r="FZ2" s="176"/>
      <c r="GA2" s="176"/>
      <c r="GB2" s="176"/>
      <c r="GC2" s="176"/>
      <c r="GD2" s="176"/>
      <c r="GE2" s="176"/>
      <c r="GF2" s="176"/>
      <c r="GG2" s="176"/>
      <c r="GH2" s="176"/>
      <c r="GI2" s="176"/>
      <c r="GJ2" s="175" t="s">
        <v>267</v>
      </c>
      <c r="GK2" s="176"/>
      <c r="GL2" s="176"/>
      <c r="GM2" s="176"/>
      <c r="GN2" s="176"/>
      <c r="GO2" s="176"/>
      <c r="GP2" s="176"/>
      <c r="GQ2" s="176"/>
      <c r="GR2" s="176"/>
      <c r="GS2" s="176"/>
      <c r="GT2" s="176"/>
      <c r="GU2" s="176"/>
      <c r="GV2" s="200" t="s">
        <v>74</v>
      </c>
      <c r="GW2" s="201" t="s">
        <v>280</v>
      </c>
      <c r="GX2" s="201" t="s">
        <v>281</v>
      </c>
      <c r="GY2" s="201" t="s">
        <v>282</v>
      </c>
      <c r="GZ2" s="201" t="s">
        <v>283</v>
      </c>
      <c r="HA2" s="201" t="s">
        <v>284</v>
      </c>
      <c r="HB2" s="201" t="s">
        <v>285</v>
      </c>
      <c r="HC2" s="201" t="s">
        <v>286</v>
      </c>
      <c r="HD2" s="201" t="s">
        <v>287</v>
      </c>
      <c r="HE2" s="204" t="s">
        <v>74</v>
      </c>
      <c r="HF2" s="201" t="s">
        <v>280</v>
      </c>
      <c r="HG2" s="201" t="s">
        <v>281</v>
      </c>
      <c r="HH2" s="201" t="s">
        <v>282</v>
      </c>
      <c r="HI2" s="201" t="s">
        <v>283</v>
      </c>
      <c r="HJ2" s="201" t="s">
        <v>284</v>
      </c>
      <c r="HK2" s="201" t="s">
        <v>285</v>
      </c>
      <c r="HL2" s="201" t="s">
        <v>286</v>
      </c>
      <c r="HM2" s="201" t="s">
        <v>287</v>
      </c>
      <c r="HN2" s="204" t="s">
        <v>74</v>
      </c>
      <c r="HO2" s="201" t="s">
        <v>280</v>
      </c>
      <c r="HP2" s="201" t="s">
        <v>281</v>
      </c>
      <c r="HQ2" s="201" t="s">
        <v>282</v>
      </c>
      <c r="HR2" s="201" t="s">
        <v>283</v>
      </c>
      <c r="HS2" s="201" t="s">
        <v>284</v>
      </c>
      <c r="HT2" s="201" t="s">
        <v>285</v>
      </c>
      <c r="HU2" s="201" t="s">
        <v>286</v>
      </c>
      <c r="HV2" s="201" t="s">
        <v>287</v>
      </c>
      <c r="HW2" s="206" t="s">
        <v>893</v>
      </c>
      <c r="HX2" s="214" t="s">
        <v>1146</v>
      </c>
      <c r="HY2" s="214" t="s">
        <v>961</v>
      </c>
      <c r="HZ2" s="214" t="s">
        <v>960</v>
      </c>
      <c r="IA2" s="214" t="s">
        <v>901</v>
      </c>
      <c r="IB2" s="213" t="s">
        <v>1147</v>
      </c>
      <c r="IC2" s="212"/>
      <c r="ID2" s="212"/>
      <c r="IE2" s="212"/>
      <c r="IF2" s="212"/>
      <c r="IG2" s="212"/>
      <c r="IH2" s="212"/>
      <c r="II2" s="213" t="s">
        <v>1147</v>
      </c>
      <c r="IJ2" s="212"/>
      <c r="IK2" s="212"/>
      <c r="IL2" s="212"/>
      <c r="IM2" s="212"/>
      <c r="IN2" s="212"/>
      <c r="IO2" s="212"/>
      <c r="IP2" s="214" t="s">
        <v>1146</v>
      </c>
      <c r="IQ2" s="214" t="s">
        <v>961</v>
      </c>
      <c r="IR2" s="214" t="s">
        <v>960</v>
      </c>
      <c r="IS2" s="214" t="s">
        <v>901</v>
      </c>
      <c r="IT2" s="213" t="s">
        <v>1147</v>
      </c>
      <c r="IU2" s="212"/>
      <c r="IV2" s="212"/>
      <c r="IW2" s="212"/>
      <c r="IX2" s="212"/>
      <c r="IY2" s="212"/>
      <c r="IZ2" s="212"/>
      <c r="JA2" s="213" t="s">
        <v>1147</v>
      </c>
      <c r="JB2" s="212"/>
      <c r="JC2" s="212"/>
      <c r="JD2" s="212"/>
      <c r="JE2" s="212"/>
      <c r="JF2" s="212"/>
      <c r="JG2" s="212"/>
      <c r="JH2" s="214" t="s">
        <v>1146</v>
      </c>
      <c r="JI2" s="214" t="s">
        <v>961</v>
      </c>
      <c r="JJ2" s="214" t="s">
        <v>960</v>
      </c>
      <c r="JK2" s="214" t="s">
        <v>901</v>
      </c>
      <c r="JL2" s="213" t="s">
        <v>1147</v>
      </c>
      <c r="JM2" s="212"/>
      <c r="JN2" s="212"/>
      <c r="JO2" s="212"/>
      <c r="JP2" s="212"/>
      <c r="JQ2" s="212"/>
      <c r="JR2" s="212"/>
      <c r="JS2" s="213" t="s">
        <v>1147</v>
      </c>
      <c r="JT2" s="212"/>
      <c r="JU2" s="212"/>
      <c r="JV2" s="212"/>
      <c r="JW2" s="212"/>
      <c r="JX2" s="212"/>
      <c r="JY2" s="212"/>
      <c r="JZ2" s="214" t="s">
        <v>1146</v>
      </c>
      <c r="KA2" s="214" t="s">
        <v>961</v>
      </c>
      <c r="KB2" s="214" t="s">
        <v>960</v>
      </c>
      <c r="KC2" s="214" t="s">
        <v>901</v>
      </c>
      <c r="KD2" s="213" t="s">
        <v>1147</v>
      </c>
      <c r="KE2" s="212"/>
      <c r="KF2" s="212"/>
      <c r="KG2" s="212"/>
      <c r="KH2" s="212"/>
      <c r="KI2" s="212"/>
      <c r="KJ2" s="212"/>
      <c r="KK2" s="213" t="s">
        <v>1147</v>
      </c>
      <c r="KL2" s="212"/>
      <c r="KM2" s="212"/>
      <c r="KN2" s="212"/>
      <c r="KO2" s="212"/>
      <c r="KP2" s="212"/>
      <c r="KQ2" s="212"/>
      <c r="KR2" s="214" t="s">
        <v>1146</v>
      </c>
      <c r="KS2" s="214" t="s">
        <v>961</v>
      </c>
      <c r="KT2" s="214" t="s">
        <v>960</v>
      </c>
      <c r="KU2" s="214" t="s">
        <v>901</v>
      </c>
      <c r="KV2" s="213" t="s">
        <v>1147</v>
      </c>
      <c r="KW2" s="212"/>
      <c r="KX2" s="212"/>
      <c r="KY2" s="212"/>
      <c r="KZ2" s="212"/>
      <c r="LA2" s="212"/>
      <c r="LB2" s="212"/>
      <c r="LC2" s="213" t="s">
        <v>1147</v>
      </c>
      <c r="LD2" s="212"/>
      <c r="LE2" s="212"/>
      <c r="LF2" s="212"/>
      <c r="LG2" s="212"/>
      <c r="LH2" s="212"/>
      <c r="LI2" s="212"/>
      <c r="LJ2" s="214" t="s">
        <v>1146</v>
      </c>
      <c r="LK2" s="214" t="s">
        <v>961</v>
      </c>
      <c r="LL2" s="214" t="s">
        <v>960</v>
      </c>
      <c r="LM2" s="214" t="s">
        <v>901</v>
      </c>
      <c r="LN2" s="213" t="s">
        <v>1147</v>
      </c>
      <c r="LO2" s="212"/>
      <c r="LP2" s="212"/>
      <c r="LQ2" s="212"/>
      <c r="LR2" s="212"/>
      <c r="LS2" s="212"/>
      <c r="LT2" s="212"/>
      <c r="LU2" s="213" t="s">
        <v>1147</v>
      </c>
      <c r="LV2" s="212"/>
      <c r="LW2" s="212"/>
      <c r="LX2" s="212"/>
      <c r="LY2" s="212"/>
      <c r="LZ2" s="212"/>
      <c r="MA2" s="212"/>
      <c r="MB2" s="214" t="s">
        <v>1146</v>
      </c>
      <c r="MC2" s="214" t="s">
        <v>961</v>
      </c>
      <c r="MD2" s="214" t="s">
        <v>960</v>
      </c>
      <c r="ME2" s="214" t="s">
        <v>901</v>
      </c>
      <c r="MF2" s="213" t="s">
        <v>1147</v>
      </c>
      <c r="MG2" s="212"/>
      <c r="MH2" s="212"/>
      <c r="MI2" s="212"/>
      <c r="MJ2" s="212"/>
      <c r="MK2" s="212"/>
      <c r="ML2" s="212"/>
      <c r="MM2" s="213" t="s">
        <v>1147</v>
      </c>
      <c r="MN2" s="212"/>
      <c r="MO2" s="212"/>
      <c r="MP2" s="212"/>
      <c r="MQ2" s="212"/>
      <c r="MR2" s="212"/>
      <c r="MS2" s="212"/>
      <c r="MT2" s="214" t="s">
        <v>1146</v>
      </c>
      <c r="MU2" s="214" t="s">
        <v>961</v>
      </c>
      <c r="MV2" s="214" t="s">
        <v>960</v>
      </c>
      <c r="MW2" s="214" t="s">
        <v>901</v>
      </c>
      <c r="MX2" s="213" t="s">
        <v>1147</v>
      </c>
      <c r="MY2" s="212"/>
      <c r="MZ2" s="212"/>
      <c r="NA2" s="212"/>
      <c r="NB2" s="212"/>
      <c r="NC2" s="212"/>
      <c r="ND2" s="212"/>
      <c r="NE2" s="213" t="s">
        <v>1147</v>
      </c>
      <c r="NF2" s="212"/>
      <c r="NG2" s="212"/>
      <c r="NH2" s="212"/>
      <c r="NI2" s="212"/>
      <c r="NJ2" s="212"/>
      <c r="NK2" s="212"/>
      <c r="NL2" s="214" t="s">
        <v>1146</v>
      </c>
      <c r="NM2" s="214" t="s">
        <v>961</v>
      </c>
      <c r="NN2" s="214" t="s">
        <v>960</v>
      </c>
      <c r="NO2" s="214" t="s">
        <v>901</v>
      </c>
      <c r="NP2" s="213" t="s">
        <v>1147</v>
      </c>
      <c r="NQ2" s="212"/>
      <c r="NR2" s="212"/>
      <c r="NS2" s="212"/>
      <c r="NT2" s="212"/>
      <c r="NU2" s="212"/>
      <c r="NV2" s="212"/>
      <c r="NW2" s="213" t="s">
        <v>1147</v>
      </c>
      <c r="NX2" s="212"/>
      <c r="NY2" s="212"/>
      <c r="NZ2" s="212"/>
      <c r="OA2" s="212"/>
      <c r="OB2" s="212"/>
      <c r="OC2" s="212"/>
      <c r="OD2" s="214" t="s">
        <v>1146</v>
      </c>
      <c r="OE2" s="214" t="s">
        <v>961</v>
      </c>
      <c r="OF2" s="214" t="s">
        <v>960</v>
      </c>
      <c r="OG2" s="214" t="s">
        <v>901</v>
      </c>
      <c r="OH2" s="213" t="s">
        <v>1147</v>
      </c>
      <c r="OI2" s="212"/>
      <c r="OJ2" s="212"/>
      <c r="OK2" s="212"/>
      <c r="OL2" s="212"/>
      <c r="OM2" s="212"/>
      <c r="ON2" s="212"/>
      <c r="OO2" s="213" t="s">
        <v>1147</v>
      </c>
      <c r="OP2" s="212"/>
      <c r="OQ2" s="212"/>
      <c r="OR2" s="212"/>
      <c r="OS2" s="212"/>
      <c r="OT2" s="212"/>
      <c r="OU2" s="212"/>
      <c r="OV2" s="211" t="s">
        <v>784</v>
      </c>
      <c r="OW2" s="212"/>
      <c r="OX2" s="212"/>
      <c r="OY2" s="212"/>
      <c r="OZ2" s="212"/>
      <c r="PA2" s="212"/>
      <c r="PB2" s="212"/>
      <c r="PC2" s="213" t="s">
        <v>895</v>
      </c>
      <c r="PD2" s="212"/>
      <c r="PE2" s="212"/>
      <c r="PF2" s="212"/>
      <c r="PG2" s="213" t="s">
        <v>260</v>
      </c>
      <c r="PH2" s="212"/>
      <c r="PI2" s="212"/>
      <c r="PJ2" s="212"/>
      <c r="PK2" s="211" t="s">
        <v>899</v>
      </c>
      <c r="PL2" s="212"/>
      <c r="PM2" s="212"/>
      <c r="PN2" s="212"/>
      <c r="PO2" s="212"/>
      <c r="PP2" s="212"/>
      <c r="PQ2" s="212"/>
      <c r="PR2" s="211" t="s">
        <v>903</v>
      </c>
      <c r="PS2" s="212"/>
      <c r="PT2" s="212"/>
      <c r="PU2" s="212"/>
      <c r="PV2" s="212"/>
      <c r="PW2" s="212"/>
      <c r="PX2" s="212"/>
      <c r="PY2" s="211" t="s">
        <v>904</v>
      </c>
      <c r="PZ2" s="212"/>
      <c r="QA2" s="212"/>
      <c r="QB2" s="212"/>
      <c r="QC2" s="212"/>
      <c r="QD2" s="212"/>
      <c r="QE2" s="212"/>
      <c r="QF2" s="211" t="s">
        <v>905</v>
      </c>
      <c r="QG2" s="212"/>
      <c r="QH2" s="212"/>
      <c r="QI2" s="212"/>
      <c r="QJ2" s="212"/>
      <c r="QK2" s="212"/>
      <c r="QL2" s="212"/>
      <c r="QM2" s="211" t="s">
        <v>906</v>
      </c>
      <c r="QN2" s="212"/>
      <c r="QO2" s="212"/>
      <c r="QP2" s="212"/>
      <c r="QQ2" s="212"/>
      <c r="QR2" s="212"/>
      <c r="QS2" s="212"/>
      <c r="QT2" s="211" t="s">
        <v>911</v>
      </c>
      <c r="QU2" s="212"/>
      <c r="QV2" s="212"/>
      <c r="QW2" s="212"/>
      <c r="QX2" s="212"/>
      <c r="QY2" s="212"/>
      <c r="QZ2" s="212"/>
      <c r="RA2" s="211" t="s">
        <v>916</v>
      </c>
      <c r="RB2" s="212"/>
      <c r="RC2" s="212"/>
      <c r="RD2" s="212"/>
      <c r="RE2" s="212"/>
      <c r="RF2" s="212"/>
      <c r="RG2" s="212"/>
      <c r="RH2" s="211" t="s">
        <v>921</v>
      </c>
      <c r="RI2" s="212"/>
      <c r="RJ2" s="212"/>
      <c r="RK2" s="212"/>
      <c r="RL2" s="212"/>
      <c r="RM2" s="212"/>
      <c r="RN2" s="212"/>
      <c r="RO2" s="211" t="s">
        <v>926</v>
      </c>
      <c r="RP2" s="212"/>
      <c r="RQ2" s="212"/>
      <c r="RR2" s="212"/>
      <c r="RS2" s="212"/>
      <c r="RT2" s="212"/>
      <c r="RU2" s="212"/>
      <c r="RV2" s="211" t="s">
        <v>931</v>
      </c>
      <c r="RW2" s="212"/>
      <c r="RX2" s="212"/>
      <c r="RY2" s="212"/>
      <c r="RZ2" s="212"/>
      <c r="SA2" s="212"/>
      <c r="SB2" s="212"/>
      <c r="SC2" s="213" t="s">
        <v>1311</v>
      </c>
      <c r="SD2" s="214" t="s">
        <v>936</v>
      </c>
      <c r="SE2" s="214" t="s">
        <v>1312</v>
      </c>
      <c r="SF2" s="213" t="s">
        <v>1313</v>
      </c>
      <c r="SG2" s="213" t="s">
        <v>1314</v>
      </c>
      <c r="SH2" s="213" t="s">
        <v>1315</v>
      </c>
      <c r="SI2" s="223" t="s">
        <v>223</v>
      </c>
      <c r="SJ2" s="191"/>
      <c r="SK2" s="191"/>
      <c r="SL2" s="191"/>
      <c r="SM2" s="191"/>
      <c r="SN2" s="191"/>
      <c r="SO2" s="191"/>
      <c r="SP2" s="191"/>
      <c r="SQ2" s="190" t="s">
        <v>753</v>
      </c>
      <c r="SR2" s="190" t="s">
        <v>261</v>
      </c>
      <c r="SS2" s="191"/>
      <c r="ST2" s="191"/>
      <c r="SU2" s="190" t="s">
        <v>262</v>
      </c>
      <c r="SV2" s="191"/>
      <c r="SW2" s="191"/>
      <c r="SX2" s="194"/>
      <c r="SY2" s="191" t="s">
        <v>263</v>
      </c>
      <c r="SZ2" s="191"/>
      <c r="TA2" s="191"/>
      <c r="TB2" s="191"/>
      <c r="TC2" s="191"/>
      <c r="TD2" s="191"/>
      <c r="TE2" s="191"/>
      <c r="TF2" s="191"/>
      <c r="TG2" s="191"/>
      <c r="TH2" s="195" t="s">
        <v>547</v>
      </c>
      <c r="TI2" s="195" t="s">
        <v>548</v>
      </c>
      <c r="TJ2" s="190" t="s">
        <v>1376</v>
      </c>
      <c r="TK2" s="190" t="s">
        <v>1377</v>
      </c>
      <c r="TL2" s="190" t="s">
        <v>219</v>
      </c>
      <c r="TM2" s="191"/>
      <c r="TN2" s="190" t="s">
        <v>218</v>
      </c>
      <c r="TO2" s="192" t="s">
        <v>550</v>
      </c>
      <c r="TP2" s="193"/>
      <c r="TQ2" s="193"/>
      <c r="TR2" s="194"/>
      <c r="TS2" s="192" t="s">
        <v>555</v>
      </c>
      <c r="TT2" s="193"/>
      <c r="TU2" s="193"/>
      <c r="TV2" s="194"/>
      <c r="TW2" s="192" t="s">
        <v>556</v>
      </c>
      <c r="TX2" s="193"/>
      <c r="TY2" s="193"/>
      <c r="TZ2" s="194"/>
      <c r="UA2" s="192" t="s">
        <v>557</v>
      </c>
      <c r="UB2" s="193"/>
      <c r="UC2" s="193"/>
      <c r="UD2" s="194"/>
      <c r="UE2" s="192" t="s">
        <v>558</v>
      </c>
      <c r="UF2" s="193"/>
      <c r="UG2" s="193"/>
      <c r="UH2" s="194"/>
      <c r="UI2" s="223" t="s">
        <v>268</v>
      </c>
      <c r="UJ2" s="191"/>
      <c r="UK2" s="191"/>
      <c r="UL2" s="191"/>
      <c r="UM2" s="191"/>
      <c r="UN2" s="191"/>
      <c r="UO2" s="223" t="s">
        <v>269</v>
      </c>
      <c r="UP2" s="191"/>
      <c r="UQ2" s="191"/>
      <c r="UR2" s="191"/>
      <c r="US2" s="191"/>
      <c r="UT2" s="191"/>
      <c r="UU2" s="223" t="s">
        <v>270</v>
      </c>
      <c r="UV2" s="191"/>
      <c r="UW2" s="191"/>
      <c r="UX2" s="191"/>
      <c r="UY2" s="191"/>
      <c r="UZ2" s="191"/>
      <c r="VA2" s="223" t="s">
        <v>271</v>
      </c>
      <c r="VB2" s="191"/>
      <c r="VC2" s="191"/>
      <c r="VD2" s="191"/>
      <c r="VE2" s="191"/>
      <c r="VF2" s="191"/>
      <c r="VG2" s="223" t="s">
        <v>272</v>
      </c>
      <c r="VH2" s="191"/>
      <c r="VI2" s="191"/>
      <c r="VJ2" s="191"/>
      <c r="VK2" s="191"/>
      <c r="VL2" s="191"/>
      <c r="VM2" s="223" t="s">
        <v>273</v>
      </c>
      <c r="VN2" s="191"/>
      <c r="VO2" s="191"/>
      <c r="VP2" s="191"/>
      <c r="VQ2" s="191"/>
      <c r="VR2" s="191"/>
      <c r="VS2" s="223" t="s">
        <v>274</v>
      </c>
      <c r="VT2" s="191"/>
      <c r="VU2" s="191"/>
      <c r="VV2" s="191"/>
      <c r="VW2" s="191"/>
      <c r="VX2" s="191"/>
      <c r="VY2" s="223" t="s">
        <v>275</v>
      </c>
      <c r="VZ2" s="191"/>
      <c r="WA2" s="191"/>
      <c r="WB2" s="191"/>
      <c r="WC2" s="191"/>
      <c r="WD2" s="191"/>
      <c r="WE2" s="223" t="s">
        <v>276</v>
      </c>
      <c r="WF2" s="191"/>
      <c r="WG2" s="191"/>
      <c r="WH2" s="191"/>
      <c r="WI2" s="191"/>
      <c r="WJ2" s="191"/>
      <c r="WK2" s="223" t="s">
        <v>277</v>
      </c>
      <c r="WL2" s="191"/>
      <c r="WM2" s="191"/>
      <c r="WN2" s="191"/>
      <c r="WO2" s="191"/>
      <c r="WP2" s="191"/>
      <c r="WQ2" s="223" t="s">
        <v>278</v>
      </c>
      <c r="WR2" s="191"/>
      <c r="WS2" s="191"/>
      <c r="WT2" s="191"/>
      <c r="WU2" s="191"/>
      <c r="WV2" s="191"/>
      <c r="WW2" s="223" t="s">
        <v>279</v>
      </c>
      <c r="WX2" s="191"/>
      <c r="WY2" s="191"/>
      <c r="WZ2" s="191"/>
      <c r="XA2" s="191"/>
      <c r="XB2" s="228"/>
      <c r="XC2" s="43" t="s">
        <v>514</v>
      </c>
    </row>
    <row r="3" spans="1:627" s="43" customFormat="1">
      <c r="A3" s="162" t="s">
        <v>288</v>
      </c>
      <c r="B3" s="163" t="s">
        <v>289</v>
      </c>
      <c r="C3" s="163" t="s">
        <v>288</v>
      </c>
      <c r="D3" s="163" t="s">
        <v>289</v>
      </c>
      <c r="E3" s="163" t="s">
        <v>290</v>
      </c>
      <c r="F3" s="163" t="s">
        <v>291</v>
      </c>
      <c r="G3" s="163" t="s">
        <v>292</v>
      </c>
      <c r="H3" s="163" t="s">
        <v>293</v>
      </c>
      <c r="I3" s="163" t="s">
        <v>294</v>
      </c>
      <c r="J3" s="163" t="s">
        <v>295</v>
      </c>
      <c r="K3" s="163" t="s">
        <v>296</v>
      </c>
      <c r="L3" s="163" t="s">
        <v>297</v>
      </c>
      <c r="M3" s="163" t="s">
        <v>298</v>
      </c>
      <c r="N3" s="163" t="s">
        <v>864</v>
      </c>
      <c r="O3" s="163" t="s">
        <v>865</v>
      </c>
      <c r="P3" s="163" t="s">
        <v>866</v>
      </c>
      <c r="Q3" s="163" t="s">
        <v>867</v>
      </c>
      <c r="R3" s="163" t="s">
        <v>19</v>
      </c>
      <c r="S3" s="160" t="s">
        <v>299</v>
      </c>
      <c r="T3" s="164"/>
      <c r="U3" s="161"/>
      <c r="V3" s="165" t="s">
        <v>155</v>
      </c>
      <c r="W3" s="166"/>
      <c r="X3" s="165" t="s">
        <v>156</v>
      </c>
      <c r="Y3" s="166"/>
      <c r="Z3" s="165" t="s">
        <v>300</v>
      </c>
      <c r="AA3" s="166"/>
      <c r="AB3" s="165" t="s">
        <v>301</v>
      </c>
      <c r="AC3" s="166"/>
      <c r="AD3" s="360"/>
      <c r="AE3" s="177"/>
      <c r="AF3" s="178" t="s">
        <v>1</v>
      </c>
      <c r="AG3" s="178" t="s">
        <v>183</v>
      </c>
      <c r="AH3" s="178" t="s">
        <v>302</v>
      </c>
      <c r="AI3" s="178" t="s">
        <v>303</v>
      </c>
      <c r="AJ3" s="178" t="s">
        <v>103</v>
      </c>
      <c r="AK3" s="178" t="s">
        <v>304</v>
      </c>
      <c r="AL3" s="178" t="s">
        <v>6</v>
      </c>
      <c r="AM3" s="178" t="s">
        <v>7</v>
      </c>
      <c r="AN3" s="178" t="s">
        <v>184</v>
      </c>
      <c r="AO3" s="178" t="s">
        <v>187</v>
      </c>
      <c r="AP3" s="178" t="s">
        <v>6</v>
      </c>
      <c r="AQ3" s="178" t="s">
        <v>7</v>
      </c>
      <c r="AR3" s="178" t="s">
        <v>184</v>
      </c>
      <c r="AS3" s="178" t="s">
        <v>187</v>
      </c>
      <c r="AT3" s="178" t="s">
        <v>305</v>
      </c>
      <c r="AU3" s="178" t="s">
        <v>306</v>
      </c>
      <c r="AV3" s="178" t="s">
        <v>1</v>
      </c>
      <c r="AW3" s="178" t="s">
        <v>6</v>
      </c>
      <c r="AX3" s="178" t="s">
        <v>7</v>
      </c>
      <c r="AY3" s="178" t="s">
        <v>184</v>
      </c>
      <c r="AZ3" s="178" t="s">
        <v>187</v>
      </c>
      <c r="BA3" s="178" t="s">
        <v>307</v>
      </c>
      <c r="BB3" s="178" t="s">
        <v>308</v>
      </c>
      <c r="BC3" s="178" t="s">
        <v>309</v>
      </c>
      <c r="BD3" s="179" t="s">
        <v>310</v>
      </c>
      <c r="BE3" s="178" t="s">
        <v>14</v>
      </c>
      <c r="BF3" s="178" t="s">
        <v>303</v>
      </c>
      <c r="BG3" s="178" t="s">
        <v>186</v>
      </c>
      <c r="BH3" s="178" t="s">
        <v>183</v>
      </c>
      <c r="BI3" s="179" t="s">
        <v>15</v>
      </c>
      <c r="BJ3" s="180" t="s">
        <v>737</v>
      </c>
      <c r="BK3" s="181"/>
      <c r="BL3" s="182" t="s">
        <v>738</v>
      </c>
      <c r="BM3" s="181"/>
      <c r="BN3" s="182" t="s">
        <v>1380</v>
      </c>
      <c r="BO3" s="181"/>
      <c r="BP3" s="177"/>
      <c r="BQ3" s="178" t="s">
        <v>1</v>
      </c>
      <c r="BR3" s="178" t="s">
        <v>183</v>
      </c>
      <c r="BS3" s="178" t="s">
        <v>302</v>
      </c>
      <c r="BT3" s="178" t="s">
        <v>303</v>
      </c>
      <c r="BU3" s="178" t="s">
        <v>103</v>
      </c>
      <c r="BV3" s="178" t="s">
        <v>304</v>
      </c>
      <c r="BW3" s="178" t="s">
        <v>6</v>
      </c>
      <c r="BX3" s="178" t="s">
        <v>7</v>
      </c>
      <c r="BY3" s="178" t="s">
        <v>184</v>
      </c>
      <c r="BZ3" s="178" t="s">
        <v>187</v>
      </c>
      <c r="CA3" s="178" t="s">
        <v>6</v>
      </c>
      <c r="CB3" s="178" t="s">
        <v>7</v>
      </c>
      <c r="CC3" s="178" t="s">
        <v>184</v>
      </c>
      <c r="CD3" s="178" t="s">
        <v>187</v>
      </c>
      <c r="CE3" s="178" t="s">
        <v>305</v>
      </c>
      <c r="CF3" s="178" t="s">
        <v>306</v>
      </c>
      <c r="CG3" s="178" t="s">
        <v>1</v>
      </c>
      <c r="CH3" s="178" t="s">
        <v>6</v>
      </c>
      <c r="CI3" s="178" t="s">
        <v>7</v>
      </c>
      <c r="CJ3" s="178" t="s">
        <v>184</v>
      </c>
      <c r="CK3" s="178" t="s">
        <v>187</v>
      </c>
      <c r="CL3" s="178" t="s">
        <v>307</v>
      </c>
      <c r="CM3" s="178" t="s">
        <v>308</v>
      </c>
      <c r="CN3" s="178" t="s">
        <v>309</v>
      </c>
      <c r="CO3" s="179" t="s">
        <v>310</v>
      </c>
      <c r="CP3" s="178" t="s">
        <v>14</v>
      </c>
      <c r="CQ3" s="178" t="s">
        <v>303</v>
      </c>
      <c r="CR3" s="178" t="s">
        <v>186</v>
      </c>
      <c r="CS3" s="178" t="s">
        <v>183</v>
      </c>
      <c r="CT3" s="179" t="s">
        <v>15</v>
      </c>
      <c r="CU3" s="180" t="s">
        <v>737</v>
      </c>
      <c r="CV3" s="181"/>
      <c r="CW3" s="182" t="s">
        <v>738</v>
      </c>
      <c r="CX3" s="181"/>
      <c r="CY3" s="182" t="s">
        <v>1380</v>
      </c>
      <c r="CZ3" s="181"/>
      <c r="DA3" s="179" t="s">
        <v>1</v>
      </c>
      <c r="DB3" s="178" t="s">
        <v>103</v>
      </c>
      <c r="DC3" s="186" t="s">
        <v>311</v>
      </c>
      <c r="DD3" s="186"/>
      <c r="DE3" s="186"/>
      <c r="DF3" s="186"/>
      <c r="DG3" s="186"/>
      <c r="DH3" s="186"/>
      <c r="DI3" s="179" t="s">
        <v>1</v>
      </c>
      <c r="DJ3" s="178" t="s">
        <v>103</v>
      </c>
      <c r="DK3" s="186" t="s">
        <v>311</v>
      </c>
      <c r="DL3" s="186"/>
      <c r="DM3" s="186"/>
      <c r="DN3" s="186"/>
      <c r="DO3" s="186"/>
      <c r="DP3" s="186"/>
      <c r="DQ3" s="179" t="s">
        <v>1</v>
      </c>
      <c r="DR3" s="178" t="s">
        <v>103</v>
      </c>
      <c r="DS3" s="186" t="s">
        <v>311</v>
      </c>
      <c r="DT3" s="186"/>
      <c r="DU3" s="186"/>
      <c r="DV3" s="186"/>
      <c r="DW3" s="186"/>
      <c r="DX3" s="186"/>
      <c r="DY3" s="179" t="s">
        <v>1</v>
      </c>
      <c r="DZ3" s="178" t="s">
        <v>103</v>
      </c>
      <c r="EA3" s="186" t="s">
        <v>311</v>
      </c>
      <c r="EB3" s="186"/>
      <c r="EC3" s="186"/>
      <c r="ED3" s="186"/>
      <c r="EE3" s="186"/>
      <c r="EF3" s="186"/>
      <c r="EG3" s="179" t="s">
        <v>1</v>
      </c>
      <c r="EH3" s="178" t="s">
        <v>103</v>
      </c>
      <c r="EI3" s="186" t="s">
        <v>311</v>
      </c>
      <c r="EJ3" s="186"/>
      <c r="EK3" s="186"/>
      <c r="EL3" s="186"/>
      <c r="EM3" s="186"/>
      <c r="EN3" s="186"/>
      <c r="EO3" s="178" t="s">
        <v>305</v>
      </c>
      <c r="EP3" s="178" t="s">
        <v>306</v>
      </c>
      <c r="EQ3" s="178" t="s">
        <v>1</v>
      </c>
      <c r="ER3" s="178" t="s">
        <v>6</v>
      </c>
      <c r="ES3" s="178" t="s">
        <v>7</v>
      </c>
      <c r="ET3" s="178" t="s">
        <v>184</v>
      </c>
      <c r="EU3" s="178" t="s">
        <v>187</v>
      </c>
      <c r="EV3" s="178" t="s">
        <v>307</v>
      </c>
      <c r="EW3" s="178" t="s">
        <v>308</v>
      </c>
      <c r="EX3" s="178" t="s">
        <v>309</v>
      </c>
      <c r="EY3" s="179" t="s">
        <v>310</v>
      </c>
      <c r="EZ3" s="188" t="s">
        <v>71</v>
      </c>
      <c r="FA3" s="178" t="s">
        <v>14</v>
      </c>
      <c r="FB3" s="178" t="s">
        <v>303</v>
      </c>
      <c r="FC3" s="178" t="s">
        <v>186</v>
      </c>
      <c r="FD3" s="178" t="s">
        <v>183</v>
      </c>
      <c r="FE3" s="179" t="s">
        <v>15</v>
      </c>
      <c r="FF3" s="180" t="s">
        <v>737</v>
      </c>
      <c r="FG3" s="181"/>
      <c r="FH3" s="182" t="s">
        <v>738</v>
      </c>
      <c r="FI3" s="181"/>
      <c r="FJ3" s="182" t="s">
        <v>1380</v>
      </c>
      <c r="FK3" s="181"/>
      <c r="FL3" s="188" t="s">
        <v>71</v>
      </c>
      <c r="FM3" s="178" t="s">
        <v>14</v>
      </c>
      <c r="FN3" s="178" t="s">
        <v>303</v>
      </c>
      <c r="FO3" s="178" t="s">
        <v>186</v>
      </c>
      <c r="FP3" s="178" t="s">
        <v>183</v>
      </c>
      <c r="FQ3" s="179" t="s">
        <v>15</v>
      </c>
      <c r="FR3" s="180" t="s">
        <v>737</v>
      </c>
      <c r="FS3" s="181"/>
      <c r="FT3" s="182" t="s">
        <v>738</v>
      </c>
      <c r="FU3" s="181"/>
      <c r="FV3" s="182" t="s">
        <v>1380</v>
      </c>
      <c r="FW3" s="181"/>
      <c r="FX3" s="188" t="s">
        <v>71</v>
      </c>
      <c r="FY3" s="178" t="s">
        <v>14</v>
      </c>
      <c r="FZ3" s="178" t="s">
        <v>303</v>
      </c>
      <c r="GA3" s="178" t="s">
        <v>186</v>
      </c>
      <c r="GB3" s="178" t="s">
        <v>183</v>
      </c>
      <c r="GC3" s="179" t="s">
        <v>15</v>
      </c>
      <c r="GD3" s="180" t="s">
        <v>737</v>
      </c>
      <c r="GE3" s="181"/>
      <c r="GF3" s="182" t="s">
        <v>738</v>
      </c>
      <c r="GG3" s="181"/>
      <c r="GH3" s="182" t="s">
        <v>1380</v>
      </c>
      <c r="GI3" s="181"/>
      <c r="GJ3" s="188" t="s">
        <v>71</v>
      </c>
      <c r="GK3" s="178" t="s">
        <v>14</v>
      </c>
      <c r="GL3" s="178" t="s">
        <v>303</v>
      </c>
      <c r="GM3" s="178" t="s">
        <v>186</v>
      </c>
      <c r="GN3" s="178" t="s">
        <v>183</v>
      </c>
      <c r="GO3" s="179" t="s">
        <v>15</v>
      </c>
      <c r="GP3" s="180" t="s">
        <v>737</v>
      </c>
      <c r="GQ3" s="181"/>
      <c r="GR3" s="182" t="s">
        <v>738</v>
      </c>
      <c r="GS3" s="181"/>
      <c r="GT3" s="182" t="s">
        <v>1380</v>
      </c>
      <c r="GU3" s="181"/>
      <c r="GV3" s="201"/>
      <c r="GW3" s="202"/>
      <c r="GX3" s="202"/>
      <c r="GY3" s="202"/>
      <c r="GZ3" s="202"/>
      <c r="HA3" s="202"/>
      <c r="HB3" s="202"/>
      <c r="HC3" s="202"/>
      <c r="HD3" s="202"/>
      <c r="HE3" s="202"/>
      <c r="HF3" s="202"/>
      <c r="HG3" s="202"/>
      <c r="HH3" s="202"/>
      <c r="HI3" s="202"/>
      <c r="HJ3" s="202"/>
      <c r="HK3" s="202"/>
      <c r="HL3" s="202"/>
      <c r="HM3" s="202"/>
      <c r="HN3" s="202"/>
      <c r="HO3" s="202"/>
      <c r="HP3" s="202"/>
      <c r="HQ3" s="202"/>
      <c r="HR3" s="202"/>
      <c r="HS3" s="202"/>
      <c r="HT3" s="202"/>
      <c r="HU3" s="202"/>
      <c r="HV3" s="202"/>
      <c r="HW3" s="207"/>
      <c r="HX3" s="221"/>
      <c r="HY3" s="221"/>
      <c r="HZ3" s="221"/>
      <c r="IA3" s="221"/>
      <c r="IB3" s="214" t="s">
        <v>1148</v>
      </c>
      <c r="IC3" s="214"/>
      <c r="ID3" s="216" t="s">
        <v>970</v>
      </c>
      <c r="IE3" s="361"/>
      <c r="IF3" s="361"/>
      <c r="IG3" s="361"/>
      <c r="IH3" s="362"/>
      <c r="II3" s="214" t="s">
        <v>1148</v>
      </c>
      <c r="IJ3" s="214"/>
      <c r="IK3" s="216" t="s">
        <v>970</v>
      </c>
      <c r="IL3" s="361"/>
      <c r="IM3" s="361"/>
      <c r="IN3" s="361"/>
      <c r="IO3" s="362"/>
      <c r="IP3" s="221"/>
      <c r="IQ3" s="221"/>
      <c r="IR3" s="221"/>
      <c r="IS3" s="221"/>
      <c r="IT3" s="214" t="s">
        <v>1148</v>
      </c>
      <c r="IU3" s="214"/>
      <c r="IV3" s="216" t="s">
        <v>970</v>
      </c>
      <c r="IW3" s="361"/>
      <c r="IX3" s="361"/>
      <c r="IY3" s="361"/>
      <c r="IZ3" s="362"/>
      <c r="JA3" s="214" t="s">
        <v>1148</v>
      </c>
      <c r="JB3" s="214"/>
      <c r="JC3" s="216" t="s">
        <v>970</v>
      </c>
      <c r="JD3" s="361"/>
      <c r="JE3" s="361"/>
      <c r="JF3" s="361"/>
      <c r="JG3" s="362"/>
      <c r="JH3" s="221"/>
      <c r="JI3" s="221"/>
      <c r="JJ3" s="221"/>
      <c r="JK3" s="221"/>
      <c r="JL3" s="214" t="s">
        <v>1148</v>
      </c>
      <c r="JM3" s="214"/>
      <c r="JN3" s="216" t="s">
        <v>970</v>
      </c>
      <c r="JO3" s="361"/>
      <c r="JP3" s="361"/>
      <c r="JQ3" s="361"/>
      <c r="JR3" s="362"/>
      <c r="JS3" s="214" t="s">
        <v>1148</v>
      </c>
      <c r="JT3" s="214"/>
      <c r="JU3" s="216" t="s">
        <v>970</v>
      </c>
      <c r="JV3" s="361"/>
      <c r="JW3" s="361"/>
      <c r="JX3" s="361"/>
      <c r="JY3" s="362"/>
      <c r="JZ3" s="221"/>
      <c r="KA3" s="221"/>
      <c r="KB3" s="221"/>
      <c r="KC3" s="221"/>
      <c r="KD3" s="214" t="s">
        <v>1148</v>
      </c>
      <c r="KE3" s="214"/>
      <c r="KF3" s="216" t="s">
        <v>970</v>
      </c>
      <c r="KG3" s="361"/>
      <c r="KH3" s="361"/>
      <c r="KI3" s="361"/>
      <c r="KJ3" s="362"/>
      <c r="KK3" s="214" t="s">
        <v>1148</v>
      </c>
      <c r="KL3" s="214"/>
      <c r="KM3" s="216" t="s">
        <v>970</v>
      </c>
      <c r="KN3" s="361"/>
      <c r="KO3" s="361"/>
      <c r="KP3" s="361"/>
      <c r="KQ3" s="362"/>
      <c r="KR3" s="221"/>
      <c r="KS3" s="221"/>
      <c r="KT3" s="221"/>
      <c r="KU3" s="221"/>
      <c r="KV3" s="214" t="s">
        <v>1148</v>
      </c>
      <c r="KW3" s="214"/>
      <c r="KX3" s="216" t="s">
        <v>970</v>
      </c>
      <c r="KY3" s="361"/>
      <c r="KZ3" s="361"/>
      <c r="LA3" s="361"/>
      <c r="LB3" s="362"/>
      <c r="LC3" s="214" t="s">
        <v>1148</v>
      </c>
      <c r="LD3" s="214"/>
      <c r="LE3" s="216" t="s">
        <v>970</v>
      </c>
      <c r="LF3" s="361"/>
      <c r="LG3" s="361"/>
      <c r="LH3" s="361"/>
      <c r="LI3" s="362"/>
      <c r="LJ3" s="221"/>
      <c r="LK3" s="221"/>
      <c r="LL3" s="221"/>
      <c r="LM3" s="221"/>
      <c r="LN3" s="214" t="s">
        <v>1148</v>
      </c>
      <c r="LO3" s="214"/>
      <c r="LP3" s="216" t="s">
        <v>970</v>
      </c>
      <c r="LQ3" s="361"/>
      <c r="LR3" s="361"/>
      <c r="LS3" s="361"/>
      <c r="LT3" s="362"/>
      <c r="LU3" s="214" t="s">
        <v>1148</v>
      </c>
      <c r="LV3" s="214"/>
      <c r="LW3" s="216" t="s">
        <v>970</v>
      </c>
      <c r="LX3" s="361"/>
      <c r="LY3" s="361"/>
      <c r="LZ3" s="361"/>
      <c r="MA3" s="362"/>
      <c r="MB3" s="221"/>
      <c r="MC3" s="221"/>
      <c r="MD3" s="221"/>
      <c r="ME3" s="221"/>
      <c r="MF3" s="214" t="s">
        <v>1148</v>
      </c>
      <c r="MG3" s="214"/>
      <c r="MH3" s="216" t="s">
        <v>970</v>
      </c>
      <c r="MI3" s="361"/>
      <c r="MJ3" s="361"/>
      <c r="MK3" s="361"/>
      <c r="ML3" s="362"/>
      <c r="MM3" s="214" t="s">
        <v>1148</v>
      </c>
      <c r="MN3" s="214"/>
      <c r="MO3" s="216" t="s">
        <v>970</v>
      </c>
      <c r="MP3" s="361"/>
      <c r="MQ3" s="361"/>
      <c r="MR3" s="361"/>
      <c r="MS3" s="362"/>
      <c r="MT3" s="221"/>
      <c r="MU3" s="221"/>
      <c r="MV3" s="221"/>
      <c r="MW3" s="221"/>
      <c r="MX3" s="214" t="s">
        <v>1148</v>
      </c>
      <c r="MY3" s="214"/>
      <c r="MZ3" s="216" t="s">
        <v>970</v>
      </c>
      <c r="NA3" s="361"/>
      <c r="NB3" s="361"/>
      <c r="NC3" s="361"/>
      <c r="ND3" s="362"/>
      <c r="NE3" s="214" t="s">
        <v>1148</v>
      </c>
      <c r="NF3" s="214"/>
      <c r="NG3" s="216" t="s">
        <v>970</v>
      </c>
      <c r="NH3" s="361"/>
      <c r="NI3" s="361"/>
      <c r="NJ3" s="361"/>
      <c r="NK3" s="362"/>
      <c r="NL3" s="221"/>
      <c r="NM3" s="221"/>
      <c r="NN3" s="221"/>
      <c r="NO3" s="221"/>
      <c r="NP3" s="214" t="s">
        <v>1148</v>
      </c>
      <c r="NQ3" s="214"/>
      <c r="NR3" s="216" t="s">
        <v>970</v>
      </c>
      <c r="NS3" s="361"/>
      <c r="NT3" s="361"/>
      <c r="NU3" s="361"/>
      <c r="NV3" s="362"/>
      <c r="NW3" s="214" t="s">
        <v>1148</v>
      </c>
      <c r="NX3" s="214"/>
      <c r="NY3" s="216" t="s">
        <v>970</v>
      </c>
      <c r="NZ3" s="361"/>
      <c r="OA3" s="361"/>
      <c r="OB3" s="361"/>
      <c r="OC3" s="362"/>
      <c r="OD3" s="221"/>
      <c r="OE3" s="221"/>
      <c r="OF3" s="221"/>
      <c r="OG3" s="221"/>
      <c r="OH3" s="214" t="s">
        <v>1148</v>
      </c>
      <c r="OI3" s="214"/>
      <c r="OJ3" s="216" t="s">
        <v>970</v>
      </c>
      <c r="OK3" s="361"/>
      <c r="OL3" s="361"/>
      <c r="OM3" s="361"/>
      <c r="ON3" s="362"/>
      <c r="OO3" s="214" t="s">
        <v>1148</v>
      </c>
      <c r="OP3" s="214"/>
      <c r="OQ3" s="216" t="s">
        <v>970</v>
      </c>
      <c r="OR3" s="361"/>
      <c r="OS3" s="361"/>
      <c r="OT3" s="361"/>
      <c r="OU3" s="362"/>
      <c r="OV3" s="214" t="s">
        <v>101</v>
      </c>
      <c r="OW3" s="214" t="s">
        <v>102</v>
      </c>
      <c r="OX3" s="214" t="s">
        <v>23</v>
      </c>
      <c r="OY3" s="214" t="s">
        <v>952</v>
      </c>
      <c r="OZ3" s="214" t="s">
        <v>951</v>
      </c>
      <c r="PA3" s="214" t="s">
        <v>997</v>
      </c>
      <c r="PB3" s="214" t="s">
        <v>996</v>
      </c>
      <c r="PC3" s="214" t="s">
        <v>31</v>
      </c>
      <c r="PD3" s="214" t="s">
        <v>32</v>
      </c>
      <c r="PE3" s="214" t="s">
        <v>33</v>
      </c>
      <c r="PF3" s="214" t="s">
        <v>34</v>
      </c>
      <c r="PG3" s="213" t="s">
        <v>312</v>
      </c>
      <c r="PH3" s="215"/>
      <c r="PI3" s="213" t="s">
        <v>313</v>
      </c>
      <c r="PJ3" s="216" t="s">
        <v>314</v>
      </c>
      <c r="PK3" s="214" t="s">
        <v>56</v>
      </c>
      <c r="PL3" s="214" t="s">
        <v>900</v>
      </c>
      <c r="PM3" s="214" t="s">
        <v>901</v>
      </c>
      <c r="PN3" s="214" t="s">
        <v>1316</v>
      </c>
      <c r="PO3" s="214" t="s">
        <v>1317</v>
      </c>
      <c r="PP3" s="214" t="s">
        <v>1318</v>
      </c>
      <c r="PQ3" s="214" t="s">
        <v>1319</v>
      </c>
      <c r="PR3" s="214" t="s">
        <v>56</v>
      </c>
      <c r="PS3" s="214" t="s">
        <v>900</v>
      </c>
      <c r="PT3" s="214" t="s">
        <v>901</v>
      </c>
      <c r="PU3" s="214" t="s">
        <v>1316</v>
      </c>
      <c r="PV3" s="214" t="s">
        <v>1317</v>
      </c>
      <c r="PW3" s="214" t="s">
        <v>1318</v>
      </c>
      <c r="PX3" s="214" t="s">
        <v>1319</v>
      </c>
      <c r="PY3" s="214" t="s">
        <v>56</v>
      </c>
      <c r="PZ3" s="214" t="s">
        <v>900</v>
      </c>
      <c r="QA3" s="214" t="s">
        <v>901</v>
      </c>
      <c r="QB3" s="214" t="s">
        <v>1316</v>
      </c>
      <c r="QC3" s="214" t="s">
        <v>1317</v>
      </c>
      <c r="QD3" s="214" t="s">
        <v>1318</v>
      </c>
      <c r="QE3" s="214" t="s">
        <v>1319</v>
      </c>
      <c r="QF3" s="214" t="s">
        <v>56</v>
      </c>
      <c r="QG3" s="214" t="s">
        <v>900</v>
      </c>
      <c r="QH3" s="214" t="s">
        <v>901</v>
      </c>
      <c r="QI3" s="214" t="s">
        <v>1316</v>
      </c>
      <c r="QJ3" s="214" t="s">
        <v>1317</v>
      </c>
      <c r="QK3" s="214" t="s">
        <v>1318</v>
      </c>
      <c r="QL3" s="214" t="s">
        <v>1319</v>
      </c>
      <c r="QM3" s="214" t="s">
        <v>56</v>
      </c>
      <c r="QN3" s="214" t="s">
        <v>900</v>
      </c>
      <c r="QO3" s="214" t="s">
        <v>901</v>
      </c>
      <c r="QP3" s="214" t="s">
        <v>1316</v>
      </c>
      <c r="QQ3" s="214" t="s">
        <v>1317</v>
      </c>
      <c r="QR3" s="214" t="s">
        <v>1318</v>
      </c>
      <c r="QS3" s="214" t="s">
        <v>1319</v>
      </c>
      <c r="QT3" s="214" t="s">
        <v>56</v>
      </c>
      <c r="QU3" s="214" t="s">
        <v>900</v>
      </c>
      <c r="QV3" s="214" t="s">
        <v>901</v>
      </c>
      <c r="QW3" s="214" t="s">
        <v>1316</v>
      </c>
      <c r="QX3" s="214" t="s">
        <v>1317</v>
      </c>
      <c r="QY3" s="214" t="s">
        <v>1318</v>
      </c>
      <c r="QZ3" s="214" t="s">
        <v>1319</v>
      </c>
      <c r="RA3" s="214" t="s">
        <v>56</v>
      </c>
      <c r="RB3" s="214" t="s">
        <v>900</v>
      </c>
      <c r="RC3" s="214" t="s">
        <v>901</v>
      </c>
      <c r="RD3" s="214" t="s">
        <v>1316</v>
      </c>
      <c r="RE3" s="214" t="s">
        <v>1317</v>
      </c>
      <c r="RF3" s="214" t="s">
        <v>1318</v>
      </c>
      <c r="RG3" s="214" t="s">
        <v>1319</v>
      </c>
      <c r="RH3" s="214" t="s">
        <v>56</v>
      </c>
      <c r="RI3" s="214" t="s">
        <v>900</v>
      </c>
      <c r="RJ3" s="214" t="s">
        <v>901</v>
      </c>
      <c r="RK3" s="214" t="s">
        <v>1316</v>
      </c>
      <c r="RL3" s="214" t="s">
        <v>1317</v>
      </c>
      <c r="RM3" s="214" t="s">
        <v>1318</v>
      </c>
      <c r="RN3" s="214" t="s">
        <v>1319</v>
      </c>
      <c r="RO3" s="214" t="s">
        <v>56</v>
      </c>
      <c r="RP3" s="214" t="s">
        <v>900</v>
      </c>
      <c r="RQ3" s="214" t="s">
        <v>901</v>
      </c>
      <c r="RR3" s="214" t="s">
        <v>1316</v>
      </c>
      <c r="RS3" s="214" t="s">
        <v>1317</v>
      </c>
      <c r="RT3" s="214" t="s">
        <v>1318</v>
      </c>
      <c r="RU3" s="214" t="s">
        <v>1319</v>
      </c>
      <c r="RV3" s="214" t="s">
        <v>56</v>
      </c>
      <c r="RW3" s="214" t="s">
        <v>900</v>
      </c>
      <c r="RX3" s="214" t="s">
        <v>901</v>
      </c>
      <c r="RY3" s="214" t="s">
        <v>1316</v>
      </c>
      <c r="RZ3" s="214" t="s">
        <v>1317</v>
      </c>
      <c r="SA3" s="214" t="s">
        <v>1318</v>
      </c>
      <c r="SB3" s="214" t="s">
        <v>1319</v>
      </c>
      <c r="SC3" s="211"/>
      <c r="SD3" s="221"/>
      <c r="SE3" s="221"/>
      <c r="SF3" s="211"/>
      <c r="SG3" s="211"/>
      <c r="SH3" s="211"/>
      <c r="SI3" s="190" t="s">
        <v>518</v>
      </c>
      <c r="SJ3" s="195" t="s">
        <v>190</v>
      </c>
      <c r="SK3" s="195" t="s">
        <v>225</v>
      </c>
      <c r="SL3" s="195" t="s">
        <v>192</v>
      </c>
      <c r="SM3" s="195" t="s">
        <v>227</v>
      </c>
      <c r="SN3" s="195" t="s">
        <v>194</v>
      </c>
      <c r="SO3" s="195" t="s">
        <v>195</v>
      </c>
      <c r="SP3" s="195" t="s">
        <v>315</v>
      </c>
      <c r="SQ3" s="225"/>
      <c r="SR3" s="195" t="s">
        <v>316</v>
      </c>
      <c r="SS3" s="195" t="s">
        <v>233</v>
      </c>
      <c r="ST3" s="190" t="s">
        <v>234</v>
      </c>
      <c r="SU3" s="195" t="s">
        <v>317</v>
      </c>
      <c r="SV3" s="195" t="s">
        <v>318</v>
      </c>
      <c r="SW3" s="195" t="s">
        <v>945</v>
      </c>
      <c r="SX3" s="195" t="s">
        <v>319</v>
      </c>
      <c r="SY3" s="195" t="s">
        <v>239</v>
      </c>
      <c r="SZ3" s="195" t="s">
        <v>320</v>
      </c>
      <c r="TA3" s="195" t="s">
        <v>241</v>
      </c>
      <c r="TB3" s="195" t="s">
        <v>321</v>
      </c>
      <c r="TC3" s="195" t="s">
        <v>243</v>
      </c>
      <c r="TD3" s="195" t="s">
        <v>244</v>
      </c>
      <c r="TE3" s="195" t="s">
        <v>245</v>
      </c>
      <c r="TF3" s="195" t="s">
        <v>322</v>
      </c>
      <c r="TG3" s="190" t="s">
        <v>117</v>
      </c>
      <c r="TH3" s="224"/>
      <c r="TI3" s="225"/>
      <c r="TJ3" s="225"/>
      <c r="TK3" s="225"/>
      <c r="TL3" s="195" t="s">
        <v>91</v>
      </c>
      <c r="TM3" s="190" t="s">
        <v>103</v>
      </c>
      <c r="TN3" s="223"/>
      <c r="TO3" s="223" t="s">
        <v>553</v>
      </c>
      <c r="TP3" s="223" t="s">
        <v>551</v>
      </c>
      <c r="TQ3" s="223" t="s">
        <v>552</v>
      </c>
      <c r="TR3" s="223" t="s">
        <v>554</v>
      </c>
      <c r="TS3" s="223" t="s">
        <v>553</v>
      </c>
      <c r="TT3" s="223" t="s">
        <v>551</v>
      </c>
      <c r="TU3" s="223" t="s">
        <v>552</v>
      </c>
      <c r="TV3" s="223" t="s">
        <v>554</v>
      </c>
      <c r="TW3" s="223" t="s">
        <v>553</v>
      </c>
      <c r="TX3" s="223" t="s">
        <v>551</v>
      </c>
      <c r="TY3" s="223" t="s">
        <v>552</v>
      </c>
      <c r="TZ3" s="223" t="s">
        <v>554</v>
      </c>
      <c r="UA3" s="223" t="s">
        <v>553</v>
      </c>
      <c r="UB3" s="223" t="s">
        <v>551</v>
      </c>
      <c r="UC3" s="223" t="s">
        <v>552</v>
      </c>
      <c r="UD3" s="223" t="s">
        <v>554</v>
      </c>
      <c r="UE3" s="223" t="s">
        <v>553</v>
      </c>
      <c r="UF3" s="223" t="s">
        <v>551</v>
      </c>
      <c r="UG3" s="223" t="s">
        <v>552</v>
      </c>
      <c r="UH3" s="223" t="s">
        <v>554</v>
      </c>
      <c r="UI3" s="195" t="s">
        <v>144</v>
      </c>
      <c r="UJ3" s="195" t="s">
        <v>145</v>
      </c>
      <c r="UK3" s="195" t="s">
        <v>146</v>
      </c>
      <c r="UL3" s="195" t="s">
        <v>323</v>
      </c>
      <c r="UM3" s="195" t="s">
        <v>148</v>
      </c>
      <c r="UN3" s="195" t="s">
        <v>324</v>
      </c>
      <c r="UO3" s="195" t="s">
        <v>144</v>
      </c>
      <c r="UP3" s="195" t="s">
        <v>145</v>
      </c>
      <c r="UQ3" s="195" t="s">
        <v>146</v>
      </c>
      <c r="UR3" s="195" t="s">
        <v>323</v>
      </c>
      <c r="US3" s="195" t="s">
        <v>148</v>
      </c>
      <c r="UT3" s="195" t="s">
        <v>324</v>
      </c>
      <c r="UU3" s="195" t="s">
        <v>144</v>
      </c>
      <c r="UV3" s="195" t="s">
        <v>145</v>
      </c>
      <c r="UW3" s="195" t="s">
        <v>146</v>
      </c>
      <c r="UX3" s="195" t="s">
        <v>323</v>
      </c>
      <c r="UY3" s="195" t="s">
        <v>148</v>
      </c>
      <c r="UZ3" s="195" t="s">
        <v>324</v>
      </c>
      <c r="VA3" s="195" t="s">
        <v>144</v>
      </c>
      <c r="VB3" s="195" t="s">
        <v>145</v>
      </c>
      <c r="VC3" s="195" t="s">
        <v>146</v>
      </c>
      <c r="VD3" s="195" t="s">
        <v>323</v>
      </c>
      <c r="VE3" s="195" t="s">
        <v>148</v>
      </c>
      <c r="VF3" s="195" t="s">
        <v>324</v>
      </c>
      <c r="VG3" s="195" t="s">
        <v>144</v>
      </c>
      <c r="VH3" s="195" t="s">
        <v>145</v>
      </c>
      <c r="VI3" s="195" t="s">
        <v>146</v>
      </c>
      <c r="VJ3" s="195" t="s">
        <v>323</v>
      </c>
      <c r="VK3" s="195" t="s">
        <v>148</v>
      </c>
      <c r="VL3" s="195" t="s">
        <v>324</v>
      </c>
      <c r="VM3" s="195" t="s">
        <v>144</v>
      </c>
      <c r="VN3" s="195" t="s">
        <v>145</v>
      </c>
      <c r="VO3" s="195" t="s">
        <v>146</v>
      </c>
      <c r="VP3" s="195" t="s">
        <v>323</v>
      </c>
      <c r="VQ3" s="195" t="s">
        <v>148</v>
      </c>
      <c r="VR3" s="195" t="s">
        <v>324</v>
      </c>
      <c r="VS3" s="195" t="s">
        <v>144</v>
      </c>
      <c r="VT3" s="195" t="s">
        <v>145</v>
      </c>
      <c r="VU3" s="195" t="s">
        <v>146</v>
      </c>
      <c r="VV3" s="195" t="s">
        <v>323</v>
      </c>
      <c r="VW3" s="195" t="s">
        <v>148</v>
      </c>
      <c r="VX3" s="195" t="s">
        <v>324</v>
      </c>
      <c r="VY3" s="195" t="s">
        <v>144</v>
      </c>
      <c r="VZ3" s="195" t="s">
        <v>145</v>
      </c>
      <c r="WA3" s="195" t="s">
        <v>146</v>
      </c>
      <c r="WB3" s="195" t="s">
        <v>323</v>
      </c>
      <c r="WC3" s="195" t="s">
        <v>148</v>
      </c>
      <c r="WD3" s="195" t="s">
        <v>324</v>
      </c>
      <c r="WE3" s="195" t="s">
        <v>144</v>
      </c>
      <c r="WF3" s="195" t="s">
        <v>145</v>
      </c>
      <c r="WG3" s="195" t="s">
        <v>146</v>
      </c>
      <c r="WH3" s="195" t="s">
        <v>323</v>
      </c>
      <c r="WI3" s="195" t="s">
        <v>148</v>
      </c>
      <c r="WJ3" s="195" t="s">
        <v>324</v>
      </c>
      <c r="WK3" s="195" t="s">
        <v>144</v>
      </c>
      <c r="WL3" s="195" t="s">
        <v>145</v>
      </c>
      <c r="WM3" s="195" t="s">
        <v>146</v>
      </c>
      <c r="WN3" s="195" t="s">
        <v>323</v>
      </c>
      <c r="WO3" s="195" t="s">
        <v>148</v>
      </c>
      <c r="WP3" s="195" t="s">
        <v>324</v>
      </c>
      <c r="WQ3" s="195" t="s">
        <v>144</v>
      </c>
      <c r="WR3" s="195" t="s">
        <v>145</v>
      </c>
      <c r="WS3" s="195" t="s">
        <v>146</v>
      </c>
      <c r="WT3" s="195" t="s">
        <v>323</v>
      </c>
      <c r="WU3" s="195" t="s">
        <v>148</v>
      </c>
      <c r="WV3" s="195" t="s">
        <v>324</v>
      </c>
      <c r="WW3" s="195" t="s">
        <v>144</v>
      </c>
      <c r="WX3" s="195" t="s">
        <v>145</v>
      </c>
      <c r="WY3" s="195" t="s">
        <v>146</v>
      </c>
      <c r="WZ3" s="195" t="s">
        <v>323</v>
      </c>
      <c r="XA3" s="195" t="s">
        <v>148</v>
      </c>
      <c r="XB3" s="229" t="s">
        <v>324</v>
      </c>
      <c r="XC3" s="43" t="s">
        <v>514</v>
      </c>
    </row>
    <row r="4" spans="1:627" s="44" customFormat="1" ht="49.5">
      <c r="A4" s="167"/>
      <c r="B4" s="167"/>
      <c r="C4" s="167"/>
      <c r="D4" s="167"/>
      <c r="E4" s="167"/>
      <c r="F4" s="167"/>
      <c r="G4" s="167"/>
      <c r="H4" s="167"/>
      <c r="I4" s="167"/>
      <c r="J4" s="167"/>
      <c r="K4" s="167"/>
      <c r="L4" s="167"/>
      <c r="M4" s="167"/>
      <c r="N4" s="167"/>
      <c r="O4" s="167"/>
      <c r="P4" s="167"/>
      <c r="Q4" s="167"/>
      <c r="R4" s="167"/>
      <c r="S4" s="168" t="s">
        <v>143</v>
      </c>
      <c r="T4" s="168" t="s">
        <v>325</v>
      </c>
      <c r="U4" s="168" t="s">
        <v>182</v>
      </c>
      <c r="V4" s="169" t="s">
        <v>326</v>
      </c>
      <c r="W4" s="170" t="s">
        <v>327</v>
      </c>
      <c r="X4" s="169" t="s">
        <v>328</v>
      </c>
      <c r="Y4" s="170" t="s">
        <v>329</v>
      </c>
      <c r="Z4" s="169" t="s">
        <v>159</v>
      </c>
      <c r="AA4" s="170" t="s">
        <v>163</v>
      </c>
      <c r="AB4" s="169" t="s">
        <v>330</v>
      </c>
      <c r="AC4" s="170" t="s">
        <v>331</v>
      </c>
      <c r="AD4" s="171" t="s">
        <v>546</v>
      </c>
      <c r="AE4" s="174"/>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74"/>
      <c r="BE4" s="183"/>
      <c r="BF4" s="183"/>
      <c r="BG4" s="183"/>
      <c r="BH4" s="183"/>
      <c r="BI4" s="174"/>
      <c r="BJ4" s="184" t="s">
        <v>332</v>
      </c>
      <c r="BK4" s="184" t="s">
        <v>333</v>
      </c>
      <c r="BL4" s="184" t="s">
        <v>332</v>
      </c>
      <c r="BM4" s="184" t="s">
        <v>333</v>
      </c>
      <c r="BN4" s="184" t="s">
        <v>332</v>
      </c>
      <c r="BO4" s="184" t="s">
        <v>333</v>
      </c>
      <c r="BP4" s="174"/>
      <c r="BQ4" s="183"/>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74"/>
      <c r="CP4" s="183"/>
      <c r="CQ4" s="183"/>
      <c r="CR4" s="183"/>
      <c r="CS4" s="183"/>
      <c r="CT4" s="174"/>
      <c r="CU4" s="184" t="s">
        <v>332</v>
      </c>
      <c r="CV4" s="184" t="s">
        <v>333</v>
      </c>
      <c r="CW4" s="184" t="s">
        <v>332</v>
      </c>
      <c r="CX4" s="184" t="s">
        <v>333</v>
      </c>
      <c r="CY4" s="184" t="s">
        <v>332</v>
      </c>
      <c r="CZ4" s="184" t="s">
        <v>333</v>
      </c>
      <c r="DA4" s="187"/>
      <c r="DB4" s="183"/>
      <c r="DC4" s="184" t="s">
        <v>6</v>
      </c>
      <c r="DD4" s="184" t="s">
        <v>7</v>
      </c>
      <c r="DE4" s="184" t="s">
        <v>184</v>
      </c>
      <c r="DF4" s="184" t="s">
        <v>187</v>
      </c>
      <c r="DG4" s="184" t="s">
        <v>309</v>
      </c>
      <c r="DH4" s="184" t="s">
        <v>310</v>
      </c>
      <c r="DI4" s="187"/>
      <c r="DJ4" s="183"/>
      <c r="DK4" s="184" t="s">
        <v>6</v>
      </c>
      <c r="DL4" s="184" t="s">
        <v>7</v>
      </c>
      <c r="DM4" s="184" t="s">
        <v>184</v>
      </c>
      <c r="DN4" s="184" t="s">
        <v>187</v>
      </c>
      <c r="DO4" s="184" t="s">
        <v>309</v>
      </c>
      <c r="DP4" s="184" t="s">
        <v>310</v>
      </c>
      <c r="DQ4" s="187"/>
      <c r="DR4" s="183"/>
      <c r="DS4" s="184" t="s">
        <v>6</v>
      </c>
      <c r="DT4" s="184" t="s">
        <v>7</v>
      </c>
      <c r="DU4" s="184" t="s">
        <v>184</v>
      </c>
      <c r="DV4" s="184" t="s">
        <v>187</v>
      </c>
      <c r="DW4" s="184" t="s">
        <v>309</v>
      </c>
      <c r="DX4" s="184" t="s">
        <v>310</v>
      </c>
      <c r="DY4" s="187"/>
      <c r="DZ4" s="183"/>
      <c r="EA4" s="184" t="s">
        <v>6</v>
      </c>
      <c r="EB4" s="184" t="s">
        <v>7</v>
      </c>
      <c r="EC4" s="184" t="s">
        <v>184</v>
      </c>
      <c r="ED4" s="184" t="s">
        <v>187</v>
      </c>
      <c r="EE4" s="184" t="s">
        <v>309</v>
      </c>
      <c r="EF4" s="184" t="s">
        <v>310</v>
      </c>
      <c r="EG4" s="187"/>
      <c r="EH4" s="183"/>
      <c r="EI4" s="184" t="s">
        <v>6</v>
      </c>
      <c r="EJ4" s="184" t="s">
        <v>7</v>
      </c>
      <c r="EK4" s="184" t="s">
        <v>184</v>
      </c>
      <c r="EL4" s="184" t="s">
        <v>187</v>
      </c>
      <c r="EM4" s="184" t="s">
        <v>309</v>
      </c>
      <c r="EN4" s="184" t="s">
        <v>310</v>
      </c>
      <c r="EO4" s="183"/>
      <c r="EP4" s="183"/>
      <c r="EQ4" s="183"/>
      <c r="ER4" s="183"/>
      <c r="ES4" s="183"/>
      <c r="ET4" s="183"/>
      <c r="EU4" s="183"/>
      <c r="EV4" s="183"/>
      <c r="EW4" s="183"/>
      <c r="EX4" s="183"/>
      <c r="EY4" s="174"/>
      <c r="EZ4" s="174"/>
      <c r="FA4" s="183"/>
      <c r="FB4" s="183"/>
      <c r="FC4" s="183"/>
      <c r="FD4" s="183"/>
      <c r="FE4" s="174"/>
      <c r="FF4" s="184" t="s">
        <v>332</v>
      </c>
      <c r="FG4" s="184" t="s">
        <v>333</v>
      </c>
      <c r="FH4" s="184" t="s">
        <v>332</v>
      </c>
      <c r="FI4" s="184" t="s">
        <v>333</v>
      </c>
      <c r="FJ4" s="184" t="s">
        <v>332</v>
      </c>
      <c r="FK4" s="184" t="s">
        <v>333</v>
      </c>
      <c r="FL4" s="174"/>
      <c r="FM4" s="183"/>
      <c r="FN4" s="183"/>
      <c r="FO4" s="183"/>
      <c r="FP4" s="183"/>
      <c r="FQ4" s="174"/>
      <c r="FR4" s="184" t="s">
        <v>332</v>
      </c>
      <c r="FS4" s="184" t="s">
        <v>333</v>
      </c>
      <c r="FT4" s="184" t="s">
        <v>332</v>
      </c>
      <c r="FU4" s="184" t="s">
        <v>333</v>
      </c>
      <c r="FV4" s="184" t="s">
        <v>332</v>
      </c>
      <c r="FW4" s="184" t="s">
        <v>333</v>
      </c>
      <c r="FX4" s="174"/>
      <c r="FY4" s="183"/>
      <c r="FZ4" s="183"/>
      <c r="GA4" s="183"/>
      <c r="GB4" s="183"/>
      <c r="GC4" s="174"/>
      <c r="GD4" s="184" t="s">
        <v>332</v>
      </c>
      <c r="GE4" s="184" t="s">
        <v>333</v>
      </c>
      <c r="GF4" s="184" t="s">
        <v>332</v>
      </c>
      <c r="GG4" s="184" t="s">
        <v>333</v>
      </c>
      <c r="GH4" s="184" t="s">
        <v>332</v>
      </c>
      <c r="GI4" s="184" t="s">
        <v>333</v>
      </c>
      <c r="GJ4" s="174"/>
      <c r="GK4" s="183"/>
      <c r="GL4" s="183"/>
      <c r="GM4" s="183"/>
      <c r="GN4" s="183"/>
      <c r="GO4" s="174"/>
      <c r="GP4" s="184" t="s">
        <v>332</v>
      </c>
      <c r="GQ4" s="184" t="s">
        <v>333</v>
      </c>
      <c r="GR4" s="184" t="s">
        <v>332</v>
      </c>
      <c r="GS4" s="184" t="s">
        <v>333</v>
      </c>
      <c r="GT4" s="184" t="s">
        <v>332</v>
      </c>
      <c r="GU4" s="184" t="s">
        <v>333</v>
      </c>
      <c r="GV4" s="203"/>
      <c r="GW4" s="203"/>
      <c r="GX4" s="203"/>
      <c r="GY4" s="203"/>
      <c r="GZ4" s="203"/>
      <c r="HA4" s="203"/>
      <c r="HB4" s="203"/>
      <c r="HC4" s="203"/>
      <c r="HD4" s="203"/>
      <c r="HE4" s="203"/>
      <c r="HF4" s="203"/>
      <c r="HG4" s="203"/>
      <c r="HH4" s="203"/>
      <c r="HI4" s="203"/>
      <c r="HJ4" s="203"/>
      <c r="HK4" s="203"/>
      <c r="HL4" s="203"/>
      <c r="HM4" s="203"/>
      <c r="HN4" s="203"/>
      <c r="HO4" s="203"/>
      <c r="HP4" s="203"/>
      <c r="HQ4" s="203"/>
      <c r="HR4" s="203"/>
      <c r="HS4" s="203"/>
      <c r="HT4" s="203"/>
      <c r="HU4" s="203"/>
      <c r="HV4" s="203"/>
      <c r="HW4" s="208"/>
      <c r="HX4" s="217"/>
      <c r="HY4" s="217"/>
      <c r="HZ4" s="217"/>
      <c r="IA4" s="217"/>
      <c r="IB4" s="218" t="s">
        <v>1149</v>
      </c>
      <c r="IC4" s="218" t="s">
        <v>969</v>
      </c>
      <c r="ID4" s="217" t="s">
        <v>1150</v>
      </c>
      <c r="IE4" s="217" t="s">
        <v>972</v>
      </c>
      <c r="IF4" s="217" t="s">
        <v>971</v>
      </c>
      <c r="IG4" s="217" t="s">
        <v>1151</v>
      </c>
      <c r="IH4" s="217" t="s">
        <v>972</v>
      </c>
      <c r="II4" s="218" t="s">
        <v>1149</v>
      </c>
      <c r="IJ4" s="218" t="s">
        <v>969</v>
      </c>
      <c r="IK4" s="217" t="s">
        <v>1150</v>
      </c>
      <c r="IL4" s="217" t="s">
        <v>972</v>
      </c>
      <c r="IM4" s="217" t="s">
        <v>971</v>
      </c>
      <c r="IN4" s="217" t="s">
        <v>1151</v>
      </c>
      <c r="IO4" s="217" t="s">
        <v>972</v>
      </c>
      <c r="IP4" s="217"/>
      <c r="IQ4" s="217"/>
      <c r="IR4" s="217"/>
      <c r="IS4" s="217"/>
      <c r="IT4" s="218" t="s">
        <v>1149</v>
      </c>
      <c r="IU4" s="218" t="s">
        <v>969</v>
      </c>
      <c r="IV4" s="217" t="s">
        <v>1150</v>
      </c>
      <c r="IW4" s="217" t="s">
        <v>972</v>
      </c>
      <c r="IX4" s="217" t="s">
        <v>971</v>
      </c>
      <c r="IY4" s="217" t="s">
        <v>1151</v>
      </c>
      <c r="IZ4" s="217" t="s">
        <v>972</v>
      </c>
      <c r="JA4" s="218" t="s">
        <v>1149</v>
      </c>
      <c r="JB4" s="218" t="s">
        <v>969</v>
      </c>
      <c r="JC4" s="217" t="s">
        <v>1150</v>
      </c>
      <c r="JD4" s="217" t="s">
        <v>972</v>
      </c>
      <c r="JE4" s="217" t="s">
        <v>971</v>
      </c>
      <c r="JF4" s="217" t="s">
        <v>1151</v>
      </c>
      <c r="JG4" s="217" t="s">
        <v>972</v>
      </c>
      <c r="JH4" s="217"/>
      <c r="JI4" s="217"/>
      <c r="JJ4" s="217"/>
      <c r="JK4" s="217"/>
      <c r="JL4" s="218" t="s">
        <v>1149</v>
      </c>
      <c r="JM4" s="218" t="s">
        <v>969</v>
      </c>
      <c r="JN4" s="217" t="s">
        <v>1150</v>
      </c>
      <c r="JO4" s="217" t="s">
        <v>972</v>
      </c>
      <c r="JP4" s="217" t="s">
        <v>971</v>
      </c>
      <c r="JQ4" s="217" t="s">
        <v>1151</v>
      </c>
      <c r="JR4" s="217" t="s">
        <v>972</v>
      </c>
      <c r="JS4" s="218" t="s">
        <v>1149</v>
      </c>
      <c r="JT4" s="218" t="s">
        <v>969</v>
      </c>
      <c r="JU4" s="217" t="s">
        <v>1150</v>
      </c>
      <c r="JV4" s="217" t="s">
        <v>972</v>
      </c>
      <c r="JW4" s="217" t="s">
        <v>971</v>
      </c>
      <c r="JX4" s="217" t="s">
        <v>1151</v>
      </c>
      <c r="JY4" s="217" t="s">
        <v>972</v>
      </c>
      <c r="JZ4" s="217"/>
      <c r="KA4" s="217"/>
      <c r="KB4" s="217"/>
      <c r="KC4" s="217"/>
      <c r="KD4" s="218" t="s">
        <v>1149</v>
      </c>
      <c r="KE4" s="218" t="s">
        <v>969</v>
      </c>
      <c r="KF4" s="217" t="s">
        <v>1150</v>
      </c>
      <c r="KG4" s="217" t="s">
        <v>972</v>
      </c>
      <c r="KH4" s="217" t="s">
        <v>971</v>
      </c>
      <c r="KI4" s="217" t="s">
        <v>1151</v>
      </c>
      <c r="KJ4" s="217" t="s">
        <v>972</v>
      </c>
      <c r="KK4" s="218" t="s">
        <v>1149</v>
      </c>
      <c r="KL4" s="218" t="s">
        <v>969</v>
      </c>
      <c r="KM4" s="217" t="s">
        <v>1150</v>
      </c>
      <c r="KN4" s="217" t="s">
        <v>972</v>
      </c>
      <c r="KO4" s="217" t="s">
        <v>971</v>
      </c>
      <c r="KP4" s="217" t="s">
        <v>1151</v>
      </c>
      <c r="KQ4" s="217" t="s">
        <v>972</v>
      </c>
      <c r="KR4" s="217"/>
      <c r="KS4" s="217"/>
      <c r="KT4" s="217"/>
      <c r="KU4" s="217"/>
      <c r="KV4" s="218" t="s">
        <v>1149</v>
      </c>
      <c r="KW4" s="218" t="s">
        <v>969</v>
      </c>
      <c r="KX4" s="217" t="s">
        <v>1150</v>
      </c>
      <c r="KY4" s="217" t="s">
        <v>972</v>
      </c>
      <c r="KZ4" s="217" t="s">
        <v>971</v>
      </c>
      <c r="LA4" s="217" t="s">
        <v>1151</v>
      </c>
      <c r="LB4" s="217" t="s">
        <v>972</v>
      </c>
      <c r="LC4" s="218" t="s">
        <v>1149</v>
      </c>
      <c r="LD4" s="218" t="s">
        <v>969</v>
      </c>
      <c r="LE4" s="217" t="s">
        <v>1150</v>
      </c>
      <c r="LF4" s="217" t="s">
        <v>972</v>
      </c>
      <c r="LG4" s="217" t="s">
        <v>971</v>
      </c>
      <c r="LH4" s="217" t="s">
        <v>1151</v>
      </c>
      <c r="LI4" s="217" t="s">
        <v>972</v>
      </c>
      <c r="LJ4" s="217"/>
      <c r="LK4" s="217"/>
      <c r="LL4" s="217"/>
      <c r="LM4" s="217"/>
      <c r="LN4" s="218" t="s">
        <v>1149</v>
      </c>
      <c r="LO4" s="218" t="s">
        <v>969</v>
      </c>
      <c r="LP4" s="217" t="s">
        <v>1150</v>
      </c>
      <c r="LQ4" s="217" t="s">
        <v>972</v>
      </c>
      <c r="LR4" s="217" t="s">
        <v>971</v>
      </c>
      <c r="LS4" s="217" t="s">
        <v>1151</v>
      </c>
      <c r="LT4" s="217" t="s">
        <v>972</v>
      </c>
      <c r="LU4" s="218" t="s">
        <v>1149</v>
      </c>
      <c r="LV4" s="218" t="s">
        <v>969</v>
      </c>
      <c r="LW4" s="217" t="s">
        <v>1150</v>
      </c>
      <c r="LX4" s="217" t="s">
        <v>972</v>
      </c>
      <c r="LY4" s="217" t="s">
        <v>971</v>
      </c>
      <c r="LZ4" s="217" t="s">
        <v>1151</v>
      </c>
      <c r="MA4" s="217" t="s">
        <v>972</v>
      </c>
      <c r="MB4" s="217"/>
      <c r="MC4" s="217"/>
      <c r="MD4" s="217"/>
      <c r="ME4" s="217"/>
      <c r="MF4" s="218" t="s">
        <v>1149</v>
      </c>
      <c r="MG4" s="218" t="s">
        <v>969</v>
      </c>
      <c r="MH4" s="217" t="s">
        <v>1150</v>
      </c>
      <c r="MI4" s="217" t="s">
        <v>972</v>
      </c>
      <c r="MJ4" s="217" t="s">
        <v>971</v>
      </c>
      <c r="MK4" s="217" t="s">
        <v>1151</v>
      </c>
      <c r="ML4" s="217" t="s">
        <v>972</v>
      </c>
      <c r="MM4" s="218" t="s">
        <v>1149</v>
      </c>
      <c r="MN4" s="218" t="s">
        <v>969</v>
      </c>
      <c r="MO4" s="217" t="s">
        <v>1150</v>
      </c>
      <c r="MP4" s="217" t="s">
        <v>972</v>
      </c>
      <c r="MQ4" s="217" t="s">
        <v>971</v>
      </c>
      <c r="MR4" s="217" t="s">
        <v>1151</v>
      </c>
      <c r="MS4" s="217" t="s">
        <v>972</v>
      </c>
      <c r="MT4" s="217"/>
      <c r="MU4" s="217"/>
      <c r="MV4" s="217"/>
      <c r="MW4" s="217"/>
      <c r="MX4" s="218" t="s">
        <v>1149</v>
      </c>
      <c r="MY4" s="218" t="s">
        <v>969</v>
      </c>
      <c r="MZ4" s="217" t="s">
        <v>1150</v>
      </c>
      <c r="NA4" s="217" t="s">
        <v>972</v>
      </c>
      <c r="NB4" s="217" t="s">
        <v>971</v>
      </c>
      <c r="NC4" s="217" t="s">
        <v>1151</v>
      </c>
      <c r="ND4" s="217" t="s">
        <v>972</v>
      </c>
      <c r="NE4" s="218" t="s">
        <v>1149</v>
      </c>
      <c r="NF4" s="218" t="s">
        <v>969</v>
      </c>
      <c r="NG4" s="217" t="s">
        <v>1150</v>
      </c>
      <c r="NH4" s="217" t="s">
        <v>972</v>
      </c>
      <c r="NI4" s="217" t="s">
        <v>971</v>
      </c>
      <c r="NJ4" s="217" t="s">
        <v>1151</v>
      </c>
      <c r="NK4" s="217" t="s">
        <v>972</v>
      </c>
      <c r="NL4" s="217"/>
      <c r="NM4" s="217"/>
      <c r="NN4" s="217"/>
      <c r="NO4" s="217"/>
      <c r="NP4" s="218" t="s">
        <v>1149</v>
      </c>
      <c r="NQ4" s="218" t="s">
        <v>969</v>
      </c>
      <c r="NR4" s="217" t="s">
        <v>1150</v>
      </c>
      <c r="NS4" s="217" t="s">
        <v>972</v>
      </c>
      <c r="NT4" s="217" t="s">
        <v>971</v>
      </c>
      <c r="NU4" s="217" t="s">
        <v>1151</v>
      </c>
      <c r="NV4" s="217" t="s">
        <v>972</v>
      </c>
      <c r="NW4" s="218" t="s">
        <v>1149</v>
      </c>
      <c r="NX4" s="218" t="s">
        <v>969</v>
      </c>
      <c r="NY4" s="217" t="s">
        <v>1150</v>
      </c>
      <c r="NZ4" s="217" t="s">
        <v>972</v>
      </c>
      <c r="OA4" s="217" t="s">
        <v>971</v>
      </c>
      <c r="OB4" s="217" t="s">
        <v>1151</v>
      </c>
      <c r="OC4" s="217" t="s">
        <v>972</v>
      </c>
      <c r="OD4" s="217"/>
      <c r="OE4" s="217"/>
      <c r="OF4" s="217"/>
      <c r="OG4" s="217"/>
      <c r="OH4" s="218" t="s">
        <v>1149</v>
      </c>
      <c r="OI4" s="218" t="s">
        <v>969</v>
      </c>
      <c r="OJ4" s="217" t="s">
        <v>1150</v>
      </c>
      <c r="OK4" s="217" t="s">
        <v>972</v>
      </c>
      <c r="OL4" s="217" t="s">
        <v>971</v>
      </c>
      <c r="OM4" s="217" t="s">
        <v>1151</v>
      </c>
      <c r="ON4" s="217" t="s">
        <v>972</v>
      </c>
      <c r="OO4" s="218" t="s">
        <v>1149</v>
      </c>
      <c r="OP4" s="218" t="s">
        <v>969</v>
      </c>
      <c r="OQ4" s="217" t="s">
        <v>1150</v>
      </c>
      <c r="OR4" s="217" t="s">
        <v>972</v>
      </c>
      <c r="OS4" s="217" t="s">
        <v>971</v>
      </c>
      <c r="OT4" s="217" t="s">
        <v>1151</v>
      </c>
      <c r="OU4" s="217" t="s">
        <v>972</v>
      </c>
      <c r="OV4" s="217"/>
      <c r="OW4" s="217"/>
      <c r="OX4" s="217"/>
      <c r="OY4" s="217"/>
      <c r="OZ4" s="217"/>
      <c r="PA4" s="217"/>
      <c r="PB4" s="217"/>
      <c r="PC4" s="217"/>
      <c r="PD4" s="217"/>
      <c r="PE4" s="217"/>
      <c r="PF4" s="217"/>
      <c r="PG4" s="214" t="s">
        <v>334</v>
      </c>
      <c r="PH4" s="214" t="s">
        <v>335</v>
      </c>
      <c r="PI4" s="218" t="s">
        <v>896</v>
      </c>
      <c r="PJ4" s="220" t="s">
        <v>897</v>
      </c>
      <c r="PK4" s="219"/>
      <c r="PL4" s="217"/>
      <c r="PM4" s="217"/>
      <c r="PN4" s="217"/>
      <c r="PO4" s="217"/>
      <c r="PP4" s="217"/>
      <c r="PQ4" s="217"/>
      <c r="PR4" s="219"/>
      <c r="PS4" s="217"/>
      <c r="PT4" s="217"/>
      <c r="PU4" s="217"/>
      <c r="PV4" s="217"/>
      <c r="PW4" s="217"/>
      <c r="PX4" s="217"/>
      <c r="PY4" s="219"/>
      <c r="PZ4" s="217"/>
      <c r="QA4" s="217"/>
      <c r="QB4" s="217"/>
      <c r="QC4" s="217"/>
      <c r="QD4" s="217"/>
      <c r="QE4" s="217"/>
      <c r="QF4" s="219"/>
      <c r="QG4" s="217"/>
      <c r="QH4" s="217"/>
      <c r="QI4" s="217"/>
      <c r="QJ4" s="217"/>
      <c r="QK4" s="217"/>
      <c r="QL4" s="217"/>
      <c r="QM4" s="219"/>
      <c r="QN4" s="217"/>
      <c r="QO4" s="217"/>
      <c r="QP4" s="217"/>
      <c r="QQ4" s="217"/>
      <c r="QR4" s="217"/>
      <c r="QS4" s="217"/>
      <c r="QT4" s="219"/>
      <c r="QU4" s="217"/>
      <c r="QV4" s="217"/>
      <c r="QW4" s="217"/>
      <c r="QX4" s="217"/>
      <c r="QY4" s="217"/>
      <c r="QZ4" s="217"/>
      <c r="RA4" s="219"/>
      <c r="RB4" s="217"/>
      <c r="RC4" s="217"/>
      <c r="RD4" s="217"/>
      <c r="RE4" s="217"/>
      <c r="RF4" s="217"/>
      <c r="RG4" s="217"/>
      <c r="RH4" s="219"/>
      <c r="RI4" s="217"/>
      <c r="RJ4" s="217"/>
      <c r="RK4" s="217"/>
      <c r="RL4" s="217"/>
      <c r="RM4" s="217"/>
      <c r="RN4" s="217"/>
      <c r="RO4" s="219"/>
      <c r="RP4" s="217"/>
      <c r="RQ4" s="217"/>
      <c r="RR4" s="217"/>
      <c r="RS4" s="217"/>
      <c r="RT4" s="217"/>
      <c r="RU4" s="217"/>
      <c r="RV4" s="219"/>
      <c r="RW4" s="217"/>
      <c r="RX4" s="217"/>
      <c r="RY4" s="217"/>
      <c r="RZ4" s="217"/>
      <c r="SA4" s="217"/>
      <c r="SB4" s="217"/>
      <c r="SC4" s="219"/>
      <c r="SD4" s="217"/>
      <c r="SE4" s="217"/>
      <c r="SF4" s="217"/>
      <c r="SG4" s="217"/>
      <c r="SH4" s="217"/>
      <c r="SI4" s="196"/>
      <c r="SJ4" s="197"/>
      <c r="SK4" s="197"/>
      <c r="SL4" s="197"/>
      <c r="SM4" s="197"/>
      <c r="SN4" s="197"/>
      <c r="SO4" s="197"/>
      <c r="SP4" s="197"/>
      <c r="SQ4" s="197"/>
      <c r="SR4" s="197"/>
      <c r="SS4" s="197"/>
      <c r="ST4" s="196"/>
      <c r="SU4" s="197"/>
      <c r="SV4" s="197"/>
      <c r="SW4" s="197"/>
      <c r="SX4" s="226"/>
      <c r="SY4" s="197"/>
      <c r="SZ4" s="197"/>
      <c r="TA4" s="197"/>
      <c r="TB4" s="197"/>
      <c r="TC4" s="197"/>
      <c r="TD4" s="197"/>
      <c r="TE4" s="197"/>
      <c r="TF4" s="197"/>
      <c r="TG4" s="197"/>
      <c r="TH4" s="197"/>
      <c r="TI4" s="197"/>
      <c r="TJ4" s="197"/>
      <c r="TK4" s="197"/>
      <c r="TL4" s="197"/>
      <c r="TM4" s="196"/>
      <c r="TN4" s="196"/>
      <c r="TO4" s="196"/>
      <c r="TP4" s="196"/>
      <c r="TQ4" s="196"/>
      <c r="TR4" s="196"/>
      <c r="TS4" s="196"/>
      <c r="TT4" s="196"/>
      <c r="TU4" s="196"/>
      <c r="TV4" s="196"/>
      <c r="TW4" s="196"/>
      <c r="TX4" s="196"/>
      <c r="TY4" s="196"/>
      <c r="TZ4" s="196"/>
      <c r="UA4" s="196"/>
      <c r="UB4" s="196"/>
      <c r="UC4" s="196"/>
      <c r="UD4" s="196"/>
      <c r="UE4" s="196"/>
      <c r="UF4" s="196"/>
      <c r="UG4" s="196"/>
      <c r="UH4" s="196"/>
      <c r="UI4" s="197"/>
      <c r="UJ4" s="197"/>
      <c r="UK4" s="197"/>
      <c r="UL4" s="197"/>
      <c r="UM4" s="197"/>
      <c r="UN4" s="197"/>
      <c r="UO4" s="197"/>
      <c r="UP4" s="197"/>
      <c r="UQ4" s="197"/>
      <c r="UR4" s="197"/>
      <c r="US4" s="197"/>
      <c r="UT4" s="197"/>
      <c r="UU4" s="197"/>
      <c r="UV4" s="197"/>
      <c r="UW4" s="197"/>
      <c r="UX4" s="197"/>
      <c r="UY4" s="197"/>
      <c r="UZ4" s="197"/>
      <c r="VA4" s="197"/>
      <c r="VB4" s="197"/>
      <c r="VC4" s="197"/>
      <c r="VD4" s="197"/>
      <c r="VE4" s="197"/>
      <c r="VF4" s="197"/>
      <c r="VG4" s="197"/>
      <c r="VH4" s="197"/>
      <c r="VI4" s="197"/>
      <c r="VJ4" s="197"/>
      <c r="VK4" s="197"/>
      <c r="VL4" s="197"/>
      <c r="VM4" s="197"/>
      <c r="VN4" s="197"/>
      <c r="VO4" s="197"/>
      <c r="VP4" s="197"/>
      <c r="VQ4" s="197"/>
      <c r="VR4" s="197"/>
      <c r="VS4" s="197"/>
      <c r="VT4" s="197"/>
      <c r="VU4" s="197"/>
      <c r="VV4" s="197"/>
      <c r="VW4" s="197"/>
      <c r="VX4" s="197"/>
      <c r="VY4" s="197"/>
      <c r="VZ4" s="197"/>
      <c r="WA4" s="197"/>
      <c r="WB4" s="197"/>
      <c r="WC4" s="197"/>
      <c r="WD4" s="197"/>
      <c r="WE4" s="197"/>
      <c r="WF4" s="197"/>
      <c r="WG4" s="197"/>
      <c r="WH4" s="197"/>
      <c r="WI4" s="197"/>
      <c r="WJ4" s="197"/>
      <c r="WK4" s="197"/>
      <c r="WL4" s="197"/>
      <c r="WM4" s="197"/>
      <c r="WN4" s="197"/>
      <c r="WO4" s="197"/>
      <c r="WP4" s="197"/>
      <c r="WQ4" s="197"/>
      <c r="WR4" s="197"/>
      <c r="WS4" s="197"/>
      <c r="WT4" s="197"/>
      <c r="WU4" s="197"/>
      <c r="WV4" s="197"/>
      <c r="WW4" s="197"/>
      <c r="WX4" s="197"/>
      <c r="WY4" s="197"/>
      <c r="WZ4" s="197"/>
      <c r="XA4" s="197"/>
      <c r="XB4" s="230"/>
      <c r="XC4" s="44" t="s">
        <v>514</v>
      </c>
    </row>
    <row r="5" spans="1:627" s="45" customFormat="1">
      <c r="A5" s="45" t="s">
        <v>532</v>
      </c>
      <c r="B5" s="45" t="s">
        <v>337</v>
      </c>
      <c r="C5" s="45" t="s">
        <v>533</v>
      </c>
      <c r="D5" s="45" t="s">
        <v>534</v>
      </c>
      <c r="E5" s="45" t="s">
        <v>535</v>
      </c>
      <c r="F5" s="45" t="s">
        <v>536</v>
      </c>
      <c r="G5" s="45" t="s">
        <v>537</v>
      </c>
      <c r="H5" s="45" t="s">
        <v>538</v>
      </c>
      <c r="I5" s="45" t="s">
        <v>539</v>
      </c>
      <c r="J5" s="45" t="s">
        <v>540</v>
      </c>
      <c r="K5" s="45" t="s">
        <v>541</v>
      </c>
      <c r="L5" s="45" t="s">
        <v>542</v>
      </c>
      <c r="M5" s="45" t="s">
        <v>543</v>
      </c>
      <c r="N5" s="45" t="s">
        <v>868</v>
      </c>
      <c r="O5" s="45" t="s">
        <v>869</v>
      </c>
      <c r="P5" s="45" t="s">
        <v>870</v>
      </c>
      <c r="Q5" s="45" t="s">
        <v>871</v>
      </c>
      <c r="R5" s="45" t="s">
        <v>872</v>
      </c>
      <c r="S5" s="45" t="s">
        <v>873</v>
      </c>
      <c r="T5" s="45" t="s">
        <v>353</v>
      </c>
      <c r="U5" s="45" t="s">
        <v>874</v>
      </c>
      <c r="V5" s="45" t="s">
        <v>1083</v>
      </c>
      <c r="W5" s="45" t="s">
        <v>357</v>
      </c>
      <c r="X5" s="45" t="s">
        <v>579</v>
      </c>
      <c r="Y5" s="45" t="s">
        <v>1084</v>
      </c>
      <c r="Z5" s="45" t="s">
        <v>1085</v>
      </c>
      <c r="AA5" s="45" t="s">
        <v>1086</v>
      </c>
      <c r="AB5" s="45" t="s">
        <v>1087</v>
      </c>
      <c r="AC5" s="45" t="s">
        <v>1088</v>
      </c>
      <c r="AE5" s="46" t="s">
        <v>534</v>
      </c>
      <c r="AF5" s="45" t="s">
        <v>338</v>
      </c>
      <c r="AG5" s="45" t="s">
        <v>339</v>
      </c>
      <c r="AH5" s="45" t="s">
        <v>340</v>
      </c>
      <c r="AI5" s="45" t="s">
        <v>341</v>
      </c>
      <c r="AJ5" s="45" t="s">
        <v>342</v>
      </c>
      <c r="AK5" s="45" t="s">
        <v>343</v>
      </c>
      <c r="AL5" s="45" t="s">
        <v>344</v>
      </c>
      <c r="AM5" s="45" t="s">
        <v>345</v>
      </c>
      <c r="AN5" s="45" t="s">
        <v>346</v>
      </c>
      <c r="AO5" s="45" t="s">
        <v>347</v>
      </c>
      <c r="AP5" s="45" t="s">
        <v>348</v>
      </c>
      <c r="AQ5" s="45" t="s">
        <v>349</v>
      </c>
      <c r="AR5" s="45" t="s">
        <v>350</v>
      </c>
      <c r="AS5" s="45" t="s">
        <v>351</v>
      </c>
      <c r="AT5" s="45" t="s">
        <v>1090</v>
      </c>
      <c r="AU5" s="45" t="s">
        <v>1091</v>
      </c>
      <c r="AV5" s="45" t="s">
        <v>352</v>
      </c>
      <c r="AW5" s="45" t="s">
        <v>353</v>
      </c>
      <c r="AX5" s="45" t="s">
        <v>354</v>
      </c>
      <c r="AY5" s="45" t="s">
        <v>355</v>
      </c>
      <c r="AZ5" s="45" t="s">
        <v>356</v>
      </c>
      <c r="BA5" s="45" t="s">
        <v>357</v>
      </c>
      <c r="BB5" s="45" t="s">
        <v>358</v>
      </c>
      <c r="BC5" s="45" t="s">
        <v>359</v>
      </c>
      <c r="BD5" s="45" t="s">
        <v>360</v>
      </c>
      <c r="BE5" s="45" t="s">
        <v>1092</v>
      </c>
      <c r="BF5" s="45" t="s">
        <v>1093</v>
      </c>
      <c r="BG5" s="45" t="s">
        <v>1094</v>
      </c>
      <c r="BH5" s="45" t="s">
        <v>1095</v>
      </c>
      <c r="BI5" s="45" t="s">
        <v>361</v>
      </c>
      <c r="BJ5" s="45" t="s">
        <v>1096</v>
      </c>
      <c r="BK5" s="45" t="s">
        <v>1097</v>
      </c>
      <c r="BL5" s="45" t="s">
        <v>1098</v>
      </c>
      <c r="BM5" s="45" t="s">
        <v>1099</v>
      </c>
      <c r="BN5" s="45" t="s">
        <v>1100</v>
      </c>
      <c r="BO5" s="45" t="s">
        <v>1101</v>
      </c>
      <c r="BP5" s="46" t="s">
        <v>534</v>
      </c>
      <c r="BQ5" s="45" t="s">
        <v>477</v>
      </c>
      <c r="BR5" s="45" t="s">
        <v>485</v>
      </c>
      <c r="BS5" s="45" t="s">
        <v>1103</v>
      </c>
      <c r="BT5" s="45" t="s">
        <v>1104</v>
      </c>
      <c r="BU5" s="45" t="s">
        <v>341</v>
      </c>
      <c r="BV5" s="45" t="s">
        <v>1105</v>
      </c>
      <c r="BW5" s="45" t="s">
        <v>342</v>
      </c>
      <c r="BX5" s="45" t="s">
        <v>344</v>
      </c>
      <c r="BY5" s="45" t="s">
        <v>1106</v>
      </c>
      <c r="BZ5" s="45" t="s">
        <v>1107</v>
      </c>
      <c r="CA5" s="45" t="s">
        <v>1108</v>
      </c>
      <c r="CB5" s="45" t="s">
        <v>348</v>
      </c>
      <c r="CC5" s="45" t="s">
        <v>1109</v>
      </c>
      <c r="CD5" s="45" t="s">
        <v>1110</v>
      </c>
      <c r="CE5" s="45" t="s">
        <v>362</v>
      </c>
      <c r="CF5" s="45" t="s">
        <v>1111</v>
      </c>
      <c r="CG5" s="45" t="s">
        <v>1090</v>
      </c>
      <c r="CH5" s="45" t="s">
        <v>1112</v>
      </c>
      <c r="CI5" s="45" t="s">
        <v>353</v>
      </c>
      <c r="CJ5" s="45" t="s">
        <v>1113</v>
      </c>
      <c r="CK5" s="45" t="s">
        <v>1114</v>
      </c>
      <c r="CL5" s="45" t="s">
        <v>1115</v>
      </c>
      <c r="CM5" s="45" t="s">
        <v>1116</v>
      </c>
      <c r="CN5" s="45" t="s">
        <v>1117</v>
      </c>
      <c r="CO5" s="45" t="s">
        <v>359</v>
      </c>
      <c r="CP5" s="45" t="s">
        <v>1092</v>
      </c>
      <c r="CQ5" s="45" t="s">
        <v>1093</v>
      </c>
      <c r="CR5" s="45" t="s">
        <v>1094</v>
      </c>
      <c r="CS5" s="45" t="s">
        <v>1095</v>
      </c>
      <c r="CT5" s="45" t="s">
        <v>361</v>
      </c>
      <c r="CU5" s="45" t="s">
        <v>1096</v>
      </c>
      <c r="CV5" s="45" t="s">
        <v>1097</v>
      </c>
      <c r="CW5" s="45" t="s">
        <v>1098</v>
      </c>
      <c r="CX5" s="45" t="s">
        <v>1099</v>
      </c>
      <c r="CY5" s="45" t="s">
        <v>1100</v>
      </c>
      <c r="CZ5" s="45" t="s">
        <v>1101</v>
      </c>
      <c r="DA5" s="46" t="s">
        <v>363</v>
      </c>
      <c r="DB5" s="45" t="s">
        <v>364</v>
      </c>
      <c r="DC5" s="45" t="s">
        <v>365</v>
      </c>
      <c r="DD5" s="45" t="s">
        <v>366</v>
      </c>
      <c r="DE5" s="45" t="s">
        <v>367</v>
      </c>
      <c r="DF5" s="45" t="s">
        <v>368</v>
      </c>
      <c r="DG5" s="45" t="s">
        <v>369</v>
      </c>
      <c r="DH5" s="45" t="s">
        <v>370</v>
      </c>
      <c r="DI5" s="45" t="s">
        <v>371</v>
      </c>
      <c r="DJ5" s="45" t="s">
        <v>372</v>
      </c>
      <c r="DK5" s="45" t="s">
        <v>373</v>
      </c>
      <c r="DL5" s="45" t="s">
        <v>374</v>
      </c>
      <c r="DM5" s="45" t="s">
        <v>375</v>
      </c>
      <c r="DN5" s="45" t="s">
        <v>376</v>
      </c>
      <c r="DO5" s="45" t="s">
        <v>377</v>
      </c>
      <c r="DP5" s="45" t="s">
        <v>378</v>
      </c>
      <c r="DQ5" s="45" t="s">
        <v>379</v>
      </c>
      <c r="DR5" s="45" t="s">
        <v>380</v>
      </c>
      <c r="DS5" s="45" t="s">
        <v>381</v>
      </c>
      <c r="DT5" s="45" t="s">
        <v>382</v>
      </c>
      <c r="DU5" s="45" t="s">
        <v>383</v>
      </c>
      <c r="DV5" s="45" t="s">
        <v>384</v>
      </c>
      <c r="DW5" s="45" t="s">
        <v>385</v>
      </c>
      <c r="DX5" s="45" t="s">
        <v>386</v>
      </c>
      <c r="DY5" s="45" t="s">
        <v>387</v>
      </c>
      <c r="DZ5" s="45" t="s">
        <v>388</v>
      </c>
      <c r="EA5" s="45" t="s">
        <v>389</v>
      </c>
      <c r="EB5" s="45" t="s">
        <v>390</v>
      </c>
      <c r="EC5" s="45" t="s">
        <v>391</v>
      </c>
      <c r="ED5" s="45" t="s">
        <v>392</v>
      </c>
      <c r="EE5" s="45" t="s">
        <v>393</v>
      </c>
      <c r="EF5" s="45" t="s">
        <v>394</v>
      </c>
      <c r="EG5" s="45" t="s">
        <v>395</v>
      </c>
      <c r="EH5" s="45" t="s">
        <v>396</v>
      </c>
      <c r="EI5" s="45" t="s">
        <v>397</v>
      </c>
      <c r="EJ5" s="45" t="s">
        <v>398</v>
      </c>
      <c r="EK5" s="45" t="s">
        <v>399</v>
      </c>
      <c r="EL5" s="45" t="s">
        <v>400</v>
      </c>
      <c r="EM5" s="45" t="s">
        <v>401</v>
      </c>
      <c r="EN5" s="45" t="s">
        <v>402</v>
      </c>
      <c r="EO5" s="45" t="s">
        <v>1118</v>
      </c>
      <c r="EP5" s="45" t="s">
        <v>1119</v>
      </c>
      <c r="EQ5" s="45" t="s">
        <v>403</v>
      </c>
      <c r="ER5" s="45" t="s">
        <v>404</v>
      </c>
      <c r="ES5" s="45" t="s">
        <v>405</v>
      </c>
      <c r="ET5" s="45" t="s">
        <v>406</v>
      </c>
      <c r="EU5" s="45" t="s">
        <v>407</v>
      </c>
      <c r="EV5" s="45" t="s">
        <v>408</v>
      </c>
      <c r="EW5" s="45" t="s">
        <v>409</v>
      </c>
      <c r="EX5" s="45" t="s">
        <v>410</v>
      </c>
      <c r="EY5" s="45" t="s">
        <v>411</v>
      </c>
      <c r="EZ5" s="45" t="s">
        <v>429</v>
      </c>
      <c r="FA5" s="45" t="s">
        <v>430</v>
      </c>
      <c r="FB5" s="45" t="s">
        <v>431</v>
      </c>
      <c r="FC5" s="45" t="s">
        <v>432</v>
      </c>
      <c r="FD5" s="45" t="s">
        <v>433</v>
      </c>
      <c r="FE5" s="45" t="s">
        <v>434</v>
      </c>
      <c r="FF5" s="45" t="s">
        <v>1120</v>
      </c>
      <c r="FG5" s="45" t="s">
        <v>1121</v>
      </c>
      <c r="FH5" s="45" t="s">
        <v>1122</v>
      </c>
      <c r="FI5" s="45" t="s">
        <v>1123</v>
      </c>
      <c r="FJ5" s="45" t="s">
        <v>1124</v>
      </c>
      <c r="FK5" s="45" t="s">
        <v>1125</v>
      </c>
      <c r="FL5" s="45" t="s">
        <v>877</v>
      </c>
      <c r="FM5" s="45" t="s">
        <v>878</v>
      </c>
      <c r="FN5" s="45" t="s">
        <v>879</v>
      </c>
      <c r="FO5" s="45" t="s">
        <v>880</v>
      </c>
      <c r="FP5" s="45" t="s">
        <v>881</v>
      </c>
      <c r="FQ5" s="45" t="s">
        <v>882</v>
      </c>
      <c r="FR5" s="45" t="s">
        <v>1126</v>
      </c>
      <c r="FS5" s="45" t="s">
        <v>1127</v>
      </c>
      <c r="FT5" s="45" t="s">
        <v>1128</v>
      </c>
      <c r="FU5" s="45" t="s">
        <v>1129</v>
      </c>
      <c r="FV5" s="45" t="s">
        <v>1130</v>
      </c>
      <c r="FW5" s="45" t="s">
        <v>1131</v>
      </c>
      <c r="FX5" s="45" t="s">
        <v>883</v>
      </c>
      <c r="FY5" s="45" t="s">
        <v>884</v>
      </c>
      <c r="FZ5" s="45" t="s">
        <v>885</v>
      </c>
      <c r="GA5" s="45" t="s">
        <v>886</v>
      </c>
      <c r="GB5" s="45" t="s">
        <v>350</v>
      </c>
      <c r="GC5" s="45" t="s">
        <v>876</v>
      </c>
      <c r="GD5" s="45" t="s">
        <v>1132</v>
      </c>
      <c r="GE5" s="45" t="s">
        <v>1133</v>
      </c>
      <c r="GF5" s="45" t="s">
        <v>1134</v>
      </c>
      <c r="GG5" s="45" t="s">
        <v>1135</v>
      </c>
      <c r="GH5" s="45" t="s">
        <v>1114</v>
      </c>
      <c r="GI5" s="45" t="s">
        <v>1136</v>
      </c>
      <c r="GJ5" s="45" t="s">
        <v>579</v>
      </c>
      <c r="GK5" s="45" t="s">
        <v>887</v>
      </c>
      <c r="GL5" s="45" t="s">
        <v>888</v>
      </c>
      <c r="GM5" s="45" t="s">
        <v>889</v>
      </c>
      <c r="GN5" s="45" t="s">
        <v>890</v>
      </c>
      <c r="GO5" s="45" t="s">
        <v>891</v>
      </c>
      <c r="GP5" s="45" t="s">
        <v>1137</v>
      </c>
      <c r="GQ5" s="45" t="s">
        <v>1138</v>
      </c>
      <c r="GR5" s="45" t="s">
        <v>1139</v>
      </c>
      <c r="GS5" s="45" t="s">
        <v>1140</v>
      </c>
      <c r="GT5" s="45" t="s">
        <v>1141</v>
      </c>
      <c r="GU5" s="45" t="s">
        <v>1142</v>
      </c>
      <c r="GV5" s="46" t="s">
        <v>513</v>
      </c>
      <c r="GW5" s="45" t="s">
        <v>507</v>
      </c>
      <c r="GX5" s="45" t="s">
        <v>367</v>
      </c>
      <c r="GY5" s="45" t="s">
        <v>508</v>
      </c>
      <c r="GZ5" s="45" t="s">
        <v>509</v>
      </c>
      <c r="HA5" s="47"/>
      <c r="HB5" s="45" t="s">
        <v>510</v>
      </c>
      <c r="HC5" s="45" t="s">
        <v>511</v>
      </c>
      <c r="HD5" s="45" t="s">
        <v>512</v>
      </c>
      <c r="HE5" s="46" t="s">
        <v>513</v>
      </c>
      <c r="HF5" s="45" t="s">
        <v>507</v>
      </c>
      <c r="HG5" s="45" t="s">
        <v>367</v>
      </c>
      <c r="HH5" s="45" t="s">
        <v>508</v>
      </c>
      <c r="HI5" s="45" t="s">
        <v>509</v>
      </c>
      <c r="HJ5" s="47"/>
      <c r="HK5" s="45" t="s">
        <v>510</v>
      </c>
      <c r="HL5" s="45" t="s">
        <v>511</v>
      </c>
      <c r="HM5" s="45" t="s">
        <v>512</v>
      </c>
      <c r="HN5" s="46" t="s">
        <v>513</v>
      </c>
      <c r="HO5" s="45" t="s">
        <v>507</v>
      </c>
      <c r="HP5" s="45" t="s">
        <v>367</v>
      </c>
      <c r="HQ5" s="45" t="s">
        <v>508</v>
      </c>
      <c r="HR5" s="45" t="s">
        <v>509</v>
      </c>
      <c r="HS5" s="47"/>
      <c r="HT5" s="45" t="s">
        <v>510</v>
      </c>
      <c r="HU5" s="45" t="s">
        <v>511</v>
      </c>
      <c r="HV5" s="45" t="s">
        <v>512</v>
      </c>
      <c r="HW5" s="45" t="s">
        <v>435</v>
      </c>
      <c r="HX5" s="46" t="s">
        <v>1152</v>
      </c>
      <c r="HY5" s="45" t="s">
        <v>1153</v>
      </c>
      <c r="HZ5" s="45" t="s">
        <v>435</v>
      </c>
      <c r="IA5" s="45" t="s">
        <v>1154</v>
      </c>
      <c r="IB5" s="45" t="s">
        <v>436</v>
      </c>
      <c r="IC5" s="45" t="s">
        <v>437</v>
      </c>
      <c r="ID5" s="45" t="s">
        <v>438</v>
      </c>
      <c r="IE5" s="45" t="s">
        <v>1155</v>
      </c>
      <c r="IF5" s="45" t="s">
        <v>439</v>
      </c>
      <c r="IG5" s="45" t="s">
        <v>1156</v>
      </c>
      <c r="IH5" s="45" t="s">
        <v>1157</v>
      </c>
      <c r="II5" s="45" t="s">
        <v>1158</v>
      </c>
      <c r="IJ5" s="45" t="s">
        <v>1159</v>
      </c>
      <c r="IK5" s="45" t="s">
        <v>421</v>
      </c>
      <c r="IL5" s="45" t="s">
        <v>422</v>
      </c>
      <c r="IM5" s="45" t="s">
        <v>1160</v>
      </c>
      <c r="IN5" s="45" t="s">
        <v>1161</v>
      </c>
      <c r="IO5" s="45" t="s">
        <v>1162</v>
      </c>
      <c r="IP5" s="46" t="s">
        <v>1163</v>
      </c>
      <c r="IQ5" s="45" t="s">
        <v>532</v>
      </c>
      <c r="IR5" s="45" t="s">
        <v>1164</v>
      </c>
      <c r="IS5" s="45" t="s">
        <v>1165</v>
      </c>
      <c r="IT5" s="45" t="s">
        <v>1166</v>
      </c>
      <c r="IU5" s="45" t="s">
        <v>1167</v>
      </c>
      <c r="IV5" s="45" t="s">
        <v>1168</v>
      </c>
      <c r="IW5" s="45" t="s">
        <v>1169</v>
      </c>
      <c r="IX5" s="45" t="s">
        <v>1170</v>
      </c>
      <c r="IY5" s="45" t="s">
        <v>1171</v>
      </c>
      <c r="IZ5" s="45" t="s">
        <v>1172</v>
      </c>
      <c r="JA5" s="45" t="s">
        <v>1173</v>
      </c>
      <c r="JB5" s="45" t="s">
        <v>1174</v>
      </c>
      <c r="JC5" s="45" t="s">
        <v>1175</v>
      </c>
      <c r="JD5" s="45" t="s">
        <v>1176</v>
      </c>
      <c r="JE5" s="45" t="s">
        <v>1177</v>
      </c>
      <c r="JF5" s="45" t="s">
        <v>1178</v>
      </c>
      <c r="JG5" s="45" t="s">
        <v>1179</v>
      </c>
      <c r="JH5" s="46" t="s">
        <v>1180</v>
      </c>
      <c r="JI5" s="45" t="s">
        <v>533</v>
      </c>
      <c r="JJ5" s="45" t="s">
        <v>464</v>
      </c>
      <c r="JK5" s="45" t="s">
        <v>1181</v>
      </c>
      <c r="JL5" s="45" t="s">
        <v>465</v>
      </c>
      <c r="JM5" s="45" t="s">
        <v>466</v>
      </c>
      <c r="JN5" s="45" t="s">
        <v>467</v>
      </c>
      <c r="JO5" s="45" t="s">
        <v>1182</v>
      </c>
      <c r="JP5" s="45" t="s">
        <v>468</v>
      </c>
      <c r="JQ5" s="45" t="s">
        <v>1183</v>
      </c>
      <c r="JR5" s="45" t="s">
        <v>1184</v>
      </c>
      <c r="JS5" s="45" t="s">
        <v>1185</v>
      </c>
      <c r="JT5" s="45" t="s">
        <v>1186</v>
      </c>
      <c r="JU5" s="45" t="s">
        <v>1187</v>
      </c>
      <c r="JV5" s="45" t="s">
        <v>1188</v>
      </c>
      <c r="JW5" s="45" t="s">
        <v>1189</v>
      </c>
      <c r="JX5" s="45" t="s">
        <v>1190</v>
      </c>
      <c r="JY5" s="45" t="s">
        <v>1191</v>
      </c>
      <c r="JZ5" s="46" t="s">
        <v>1192</v>
      </c>
      <c r="KA5" s="45" t="s">
        <v>1193</v>
      </c>
      <c r="KB5" s="45" t="s">
        <v>1194</v>
      </c>
      <c r="KC5" s="45" t="s">
        <v>1195</v>
      </c>
      <c r="KD5" s="45" t="s">
        <v>338</v>
      </c>
      <c r="KE5" s="45" t="s">
        <v>1196</v>
      </c>
      <c r="KF5" s="45" t="s">
        <v>1197</v>
      </c>
      <c r="KG5" s="45" t="s">
        <v>1198</v>
      </c>
      <c r="KH5" s="45" t="s">
        <v>384</v>
      </c>
      <c r="KI5" s="45" t="s">
        <v>1199</v>
      </c>
      <c r="KJ5" s="45" t="s">
        <v>1200</v>
      </c>
      <c r="KK5" s="45" t="s">
        <v>1201</v>
      </c>
      <c r="KL5" s="45" t="s">
        <v>1202</v>
      </c>
      <c r="KM5" s="45" t="s">
        <v>1203</v>
      </c>
      <c r="KN5" s="45" t="s">
        <v>1204</v>
      </c>
      <c r="KO5" s="45" t="s">
        <v>1205</v>
      </c>
      <c r="KP5" s="45" t="s">
        <v>1206</v>
      </c>
      <c r="KQ5" s="45" t="s">
        <v>1207</v>
      </c>
      <c r="KR5" s="46" t="s">
        <v>1208</v>
      </c>
      <c r="KS5" s="45" t="s">
        <v>1209</v>
      </c>
      <c r="KT5" s="45" t="s">
        <v>493</v>
      </c>
      <c r="KU5" s="45" t="s">
        <v>541</v>
      </c>
      <c r="KV5" s="45" t="s">
        <v>341</v>
      </c>
      <c r="KW5" s="45" t="s">
        <v>494</v>
      </c>
      <c r="KX5" s="45" t="s">
        <v>495</v>
      </c>
      <c r="KY5" s="45" t="s">
        <v>1210</v>
      </c>
      <c r="KZ5" s="45" t="s">
        <v>496</v>
      </c>
      <c r="LA5" s="45" t="s">
        <v>1130</v>
      </c>
      <c r="LB5" s="45" t="s">
        <v>1211</v>
      </c>
      <c r="LC5" s="45" t="s">
        <v>1105</v>
      </c>
      <c r="LD5" s="45" t="s">
        <v>1212</v>
      </c>
      <c r="LE5" s="45" t="s">
        <v>1213</v>
      </c>
      <c r="LF5" s="45" t="s">
        <v>1214</v>
      </c>
      <c r="LG5" s="45" t="s">
        <v>1215</v>
      </c>
      <c r="LH5" s="45" t="s">
        <v>1216</v>
      </c>
      <c r="LI5" s="45" t="s">
        <v>1217</v>
      </c>
      <c r="LJ5" s="46" t="s">
        <v>1218</v>
      </c>
      <c r="LK5" s="45" t="s">
        <v>1219</v>
      </c>
      <c r="LL5" s="45" t="s">
        <v>1220</v>
      </c>
      <c r="LM5" s="45" t="s">
        <v>1221</v>
      </c>
      <c r="LN5" s="45" t="s">
        <v>348</v>
      </c>
      <c r="LO5" s="45" t="s">
        <v>1222</v>
      </c>
      <c r="LP5" s="45" t="s">
        <v>1223</v>
      </c>
      <c r="LQ5" s="45" t="s">
        <v>1224</v>
      </c>
      <c r="LR5" s="45" t="s">
        <v>1225</v>
      </c>
      <c r="LS5" s="45" t="s">
        <v>1226</v>
      </c>
      <c r="LT5" s="45" t="s">
        <v>1227</v>
      </c>
      <c r="LU5" s="45" t="s">
        <v>1228</v>
      </c>
      <c r="LV5" s="45" t="s">
        <v>1229</v>
      </c>
      <c r="LW5" s="45" t="s">
        <v>1230</v>
      </c>
      <c r="LX5" s="45" t="s">
        <v>1231</v>
      </c>
      <c r="LY5" s="45" t="s">
        <v>1232</v>
      </c>
      <c r="LZ5" s="45" t="s">
        <v>1233</v>
      </c>
      <c r="MA5" s="45" t="s">
        <v>1234</v>
      </c>
      <c r="MB5" s="46" t="s">
        <v>1235</v>
      </c>
      <c r="MC5" s="45" t="s">
        <v>1236</v>
      </c>
      <c r="MD5" s="45" t="s">
        <v>1237</v>
      </c>
      <c r="ME5" s="45" t="s">
        <v>1238</v>
      </c>
      <c r="MF5" s="45" t="s">
        <v>352</v>
      </c>
      <c r="MG5" s="45" t="s">
        <v>1239</v>
      </c>
      <c r="MH5" s="45" t="s">
        <v>1240</v>
      </c>
      <c r="MI5" s="45" t="s">
        <v>1241</v>
      </c>
      <c r="MJ5" s="45" t="s">
        <v>400</v>
      </c>
      <c r="MK5" s="45" t="s">
        <v>1242</v>
      </c>
      <c r="ML5" s="45" t="s">
        <v>1243</v>
      </c>
      <c r="MM5" s="45" t="s">
        <v>1244</v>
      </c>
      <c r="MN5" s="45" t="s">
        <v>1245</v>
      </c>
      <c r="MO5" s="45" t="s">
        <v>1246</v>
      </c>
      <c r="MP5" s="45" t="s">
        <v>1247</v>
      </c>
      <c r="MQ5" s="45" t="s">
        <v>1248</v>
      </c>
      <c r="MR5" s="45" t="s">
        <v>1249</v>
      </c>
      <c r="MS5" s="45" t="s">
        <v>1250</v>
      </c>
      <c r="MT5" s="46" t="s">
        <v>1251</v>
      </c>
      <c r="MU5" s="45" t="s">
        <v>1252</v>
      </c>
      <c r="MV5" s="45" t="s">
        <v>1253</v>
      </c>
      <c r="MW5" s="45" t="s">
        <v>1254</v>
      </c>
      <c r="MX5" s="45" t="s">
        <v>1255</v>
      </c>
      <c r="MY5" s="45" t="s">
        <v>1256</v>
      </c>
      <c r="MZ5" s="45" t="s">
        <v>1115</v>
      </c>
      <c r="NA5" s="45" t="s">
        <v>1257</v>
      </c>
      <c r="NB5" s="45" t="s">
        <v>1258</v>
      </c>
      <c r="NC5" s="45" t="s">
        <v>356</v>
      </c>
      <c r="ND5" s="45" t="s">
        <v>1259</v>
      </c>
      <c r="NE5" s="45" t="s">
        <v>1260</v>
      </c>
      <c r="NF5" s="45" t="s">
        <v>1261</v>
      </c>
      <c r="NG5" s="45" t="s">
        <v>1262</v>
      </c>
      <c r="NH5" s="45" t="s">
        <v>1263</v>
      </c>
      <c r="NI5" s="45" t="s">
        <v>1264</v>
      </c>
      <c r="NJ5" s="45" t="s">
        <v>1265</v>
      </c>
      <c r="NK5" s="45" t="s">
        <v>1266</v>
      </c>
      <c r="NL5" s="46" t="s">
        <v>1267</v>
      </c>
      <c r="NM5" s="45" t="s">
        <v>1268</v>
      </c>
      <c r="NN5" s="45" t="s">
        <v>1269</v>
      </c>
      <c r="NO5" s="45" t="s">
        <v>1270</v>
      </c>
      <c r="NP5" s="45" t="s">
        <v>359</v>
      </c>
      <c r="NQ5" s="45" t="s">
        <v>1271</v>
      </c>
      <c r="NR5" s="45" t="s">
        <v>1088</v>
      </c>
      <c r="NS5" s="45" t="s">
        <v>1272</v>
      </c>
      <c r="NT5" s="45" t="s">
        <v>1273</v>
      </c>
      <c r="NU5" s="45" t="s">
        <v>1274</v>
      </c>
      <c r="NV5" s="45" t="s">
        <v>1275</v>
      </c>
      <c r="NW5" s="45" t="s">
        <v>1276</v>
      </c>
      <c r="NX5" s="45" t="s">
        <v>1277</v>
      </c>
      <c r="NY5" s="45" t="s">
        <v>580</v>
      </c>
      <c r="NZ5" s="45" t="s">
        <v>875</v>
      </c>
      <c r="OA5" s="45" t="s">
        <v>1278</v>
      </c>
      <c r="OB5" s="45" t="s">
        <v>1279</v>
      </c>
      <c r="OC5" s="45" t="s">
        <v>1280</v>
      </c>
      <c r="OD5" s="46" t="s">
        <v>1281</v>
      </c>
      <c r="OE5" s="45" t="s">
        <v>1282</v>
      </c>
      <c r="OF5" s="45" t="s">
        <v>1283</v>
      </c>
      <c r="OG5" s="45" t="s">
        <v>1284</v>
      </c>
      <c r="OH5" s="45" t="s">
        <v>1285</v>
      </c>
      <c r="OI5" s="45" t="s">
        <v>1286</v>
      </c>
      <c r="OJ5" s="45" t="s">
        <v>1287</v>
      </c>
      <c r="OK5" s="45" t="s">
        <v>1288</v>
      </c>
      <c r="OL5" s="45" t="s">
        <v>1289</v>
      </c>
      <c r="OM5" s="45" t="s">
        <v>1290</v>
      </c>
      <c r="ON5" s="45" t="s">
        <v>1291</v>
      </c>
      <c r="OO5" s="45" t="s">
        <v>1292</v>
      </c>
      <c r="OP5" s="45" t="s">
        <v>1293</v>
      </c>
      <c r="OQ5" s="45" t="s">
        <v>1294</v>
      </c>
      <c r="OR5" s="45" t="s">
        <v>1295</v>
      </c>
      <c r="OS5" s="45" t="s">
        <v>1296</v>
      </c>
      <c r="OT5" s="45" t="s">
        <v>1297</v>
      </c>
      <c r="OU5" s="45" t="s">
        <v>1298</v>
      </c>
      <c r="OV5" s="46" t="s">
        <v>412</v>
      </c>
      <c r="OW5" s="45" t="s">
        <v>413</v>
      </c>
      <c r="OX5" s="45" t="s">
        <v>894</v>
      </c>
      <c r="OY5" s="45" t="s">
        <v>1299</v>
      </c>
      <c r="OZ5" s="45" t="s">
        <v>1300</v>
      </c>
      <c r="PA5" s="45" t="s">
        <v>1301</v>
      </c>
      <c r="PB5" s="45" t="s">
        <v>1302</v>
      </c>
      <c r="PC5" s="45" t="s">
        <v>1303</v>
      </c>
      <c r="PD5" s="45" t="s">
        <v>1304</v>
      </c>
      <c r="PE5" s="45" t="s">
        <v>1305</v>
      </c>
      <c r="PF5" s="45" t="s">
        <v>1306</v>
      </c>
      <c r="PG5" s="45" t="s">
        <v>1307</v>
      </c>
      <c r="PH5" s="45" t="s">
        <v>1308</v>
      </c>
      <c r="PI5" s="45" t="s">
        <v>1309</v>
      </c>
      <c r="PJ5" s="45" t="s">
        <v>1310</v>
      </c>
      <c r="PK5" s="46" t="s">
        <v>1320</v>
      </c>
      <c r="PL5" s="45" t="s">
        <v>1321</v>
      </c>
      <c r="PM5" s="45" t="s">
        <v>441</v>
      </c>
      <c r="PN5" s="45" t="s">
        <v>1322</v>
      </c>
      <c r="PO5" s="45" t="s">
        <v>1323</v>
      </c>
      <c r="PP5" s="45" t="s">
        <v>1324</v>
      </c>
      <c r="PQ5" s="45" t="s">
        <v>1325</v>
      </c>
      <c r="PR5" s="46" t="s">
        <v>423</v>
      </c>
      <c r="PS5" s="45" t="s">
        <v>907</v>
      </c>
      <c r="PT5" s="45" t="s">
        <v>908</v>
      </c>
      <c r="PU5" s="45" t="s">
        <v>415</v>
      </c>
      <c r="PV5" s="45" t="s">
        <v>909</v>
      </c>
      <c r="PW5" s="45" t="s">
        <v>501</v>
      </c>
      <c r="PX5" s="45" t="s">
        <v>910</v>
      </c>
      <c r="PY5" s="46" t="s">
        <v>424</v>
      </c>
      <c r="PZ5" s="45" t="s">
        <v>912</v>
      </c>
      <c r="QA5" s="45" t="s">
        <v>913</v>
      </c>
      <c r="QB5" s="45" t="s">
        <v>416</v>
      </c>
      <c r="QC5" s="45" t="s">
        <v>914</v>
      </c>
      <c r="QD5" s="45" t="s">
        <v>502</v>
      </c>
      <c r="QE5" s="45" t="s">
        <v>915</v>
      </c>
      <c r="QF5" s="46" t="s">
        <v>425</v>
      </c>
      <c r="QG5" s="45" t="s">
        <v>917</v>
      </c>
      <c r="QH5" s="45" t="s">
        <v>918</v>
      </c>
      <c r="QI5" s="45" t="s">
        <v>417</v>
      </c>
      <c r="QJ5" s="45" t="s">
        <v>919</v>
      </c>
      <c r="QK5" s="45" t="s">
        <v>503</v>
      </c>
      <c r="QL5" s="45" t="s">
        <v>920</v>
      </c>
      <c r="QM5" s="46" t="s">
        <v>426</v>
      </c>
      <c r="QN5" s="45" t="s">
        <v>922</v>
      </c>
      <c r="QO5" s="45" t="s">
        <v>923</v>
      </c>
      <c r="QP5" s="45" t="s">
        <v>418</v>
      </c>
      <c r="QQ5" s="45" t="s">
        <v>924</v>
      </c>
      <c r="QR5" s="45" t="s">
        <v>504</v>
      </c>
      <c r="QS5" s="45" t="s">
        <v>925</v>
      </c>
      <c r="QT5" s="46" t="s">
        <v>427</v>
      </c>
      <c r="QU5" s="45" t="s">
        <v>927</v>
      </c>
      <c r="QV5" s="45" t="s">
        <v>928</v>
      </c>
      <c r="QW5" s="45" t="s">
        <v>419</v>
      </c>
      <c r="QX5" s="45" t="s">
        <v>929</v>
      </c>
      <c r="QY5" s="45" t="s">
        <v>505</v>
      </c>
      <c r="QZ5" s="45" t="s">
        <v>930</v>
      </c>
      <c r="RA5" s="46" t="s">
        <v>428</v>
      </c>
      <c r="RB5" s="45" t="s">
        <v>932</v>
      </c>
      <c r="RC5" s="45" t="s">
        <v>933</v>
      </c>
      <c r="RD5" s="45" t="s">
        <v>420</v>
      </c>
      <c r="RE5" s="45" t="s">
        <v>934</v>
      </c>
      <c r="RF5" s="45" t="s">
        <v>506</v>
      </c>
      <c r="RG5" s="45" t="s">
        <v>935</v>
      </c>
      <c r="RH5" s="46" t="s">
        <v>1326</v>
      </c>
      <c r="RI5" s="45" t="s">
        <v>1327</v>
      </c>
      <c r="RJ5" s="45" t="s">
        <v>1328</v>
      </c>
      <c r="RK5" s="45" t="s">
        <v>1329</v>
      </c>
      <c r="RL5" s="45" t="s">
        <v>1330</v>
      </c>
      <c r="RM5" s="45" t="s">
        <v>1331</v>
      </c>
      <c r="RN5" s="45" t="s">
        <v>1332</v>
      </c>
      <c r="RO5" s="46" t="s">
        <v>1333</v>
      </c>
      <c r="RP5" s="45" t="s">
        <v>1334</v>
      </c>
      <c r="RQ5" s="45" t="s">
        <v>1335</v>
      </c>
      <c r="RR5" s="45" t="s">
        <v>1336</v>
      </c>
      <c r="RS5" s="45" t="s">
        <v>1337</v>
      </c>
      <c r="RT5" s="45" t="s">
        <v>1338</v>
      </c>
      <c r="RU5" s="45" t="s">
        <v>1339</v>
      </c>
      <c r="RV5" s="46" t="s">
        <v>1340</v>
      </c>
      <c r="RW5" s="45" t="s">
        <v>1089</v>
      </c>
      <c r="RX5" s="45" t="s">
        <v>1341</v>
      </c>
      <c r="RY5" s="45" t="s">
        <v>1342</v>
      </c>
      <c r="RZ5" s="45" t="s">
        <v>1343</v>
      </c>
      <c r="SA5" s="45" t="s">
        <v>1344</v>
      </c>
      <c r="SB5" s="45" t="s">
        <v>1345</v>
      </c>
      <c r="SC5" s="45" t="s">
        <v>1346</v>
      </c>
      <c r="SD5" s="45" t="s">
        <v>1347</v>
      </c>
      <c r="SE5" s="45" t="s">
        <v>1348</v>
      </c>
      <c r="SF5" s="45" t="s">
        <v>1349</v>
      </c>
      <c r="SG5" s="45" t="s">
        <v>1350</v>
      </c>
      <c r="SH5" s="45" t="s">
        <v>1351</v>
      </c>
      <c r="SI5" s="45" t="s">
        <v>1352</v>
      </c>
      <c r="SJ5" s="45" t="s">
        <v>1353</v>
      </c>
      <c r="SK5" s="45" t="s">
        <v>1354</v>
      </c>
      <c r="SL5" s="45" t="s">
        <v>902</v>
      </c>
      <c r="SM5" s="45" t="s">
        <v>1355</v>
      </c>
      <c r="SN5" s="45" t="s">
        <v>1356</v>
      </c>
      <c r="SO5" s="45" t="s">
        <v>1357</v>
      </c>
      <c r="SP5" s="45" t="s">
        <v>1358</v>
      </c>
      <c r="SQ5" s="45" t="s">
        <v>1325</v>
      </c>
      <c r="SR5" s="45" t="s">
        <v>1359</v>
      </c>
      <c r="SS5" s="45" t="s">
        <v>1360</v>
      </c>
      <c r="ST5" s="45" t="s">
        <v>1361</v>
      </c>
      <c r="SU5" s="45" t="s">
        <v>1362</v>
      </c>
      <c r="SV5" s="45" t="s">
        <v>1363</v>
      </c>
      <c r="SW5" s="45" t="s">
        <v>1182</v>
      </c>
      <c r="SX5" s="45" t="s">
        <v>1364</v>
      </c>
      <c r="SY5" s="45" t="s">
        <v>1365</v>
      </c>
      <c r="SZ5" s="45" t="s">
        <v>1366</v>
      </c>
      <c r="TA5" s="45" t="s">
        <v>1367</v>
      </c>
      <c r="TB5" s="45" t="s">
        <v>1368</v>
      </c>
      <c r="TC5" s="45" t="s">
        <v>1369</v>
      </c>
      <c r="TD5" s="45" t="s">
        <v>1370</v>
      </c>
      <c r="TE5" s="45" t="s">
        <v>1371</v>
      </c>
      <c r="TF5" s="45" t="s">
        <v>1372</v>
      </c>
      <c r="TG5" s="45" t="s">
        <v>1373</v>
      </c>
      <c r="TH5" s="45" t="s">
        <v>1374</v>
      </c>
      <c r="TI5" s="45" t="s">
        <v>1375</v>
      </c>
      <c r="TJ5" s="45" t="s">
        <v>1378</v>
      </c>
      <c r="TK5" s="45" t="s">
        <v>1379</v>
      </c>
      <c r="TL5" s="45" t="s">
        <v>1116</v>
      </c>
      <c r="TM5" s="45" t="s">
        <v>358</v>
      </c>
      <c r="TN5" s="45" t="s">
        <v>409</v>
      </c>
      <c r="TO5" s="45" t="s">
        <v>559</v>
      </c>
      <c r="TP5" s="45" t="s">
        <v>560</v>
      </c>
      <c r="TQ5" s="45" t="s">
        <v>561</v>
      </c>
      <c r="TR5" s="45" t="s">
        <v>562</v>
      </c>
      <c r="TS5" s="45" t="s">
        <v>563</v>
      </c>
      <c r="TT5" s="45" t="s">
        <v>564</v>
      </c>
      <c r="TU5" s="45" t="s">
        <v>565</v>
      </c>
      <c r="TV5" s="45" t="s">
        <v>566</v>
      </c>
      <c r="TW5" s="45" t="s">
        <v>567</v>
      </c>
      <c r="TX5" s="45" t="s">
        <v>568</v>
      </c>
      <c r="TY5" s="45" t="s">
        <v>569</v>
      </c>
      <c r="TZ5" s="45" t="s">
        <v>570</v>
      </c>
      <c r="UA5" s="45" t="s">
        <v>571</v>
      </c>
      <c r="UB5" s="45" t="s">
        <v>572</v>
      </c>
      <c r="UC5" s="45" t="s">
        <v>573</v>
      </c>
      <c r="UD5" s="45" t="s">
        <v>574</v>
      </c>
      <c r="UE5" s="45" t="s">
        <v>575</v>
      </c>
      <c r="UF5" s="45" t="s">
        <v>576</v>
      </c>
      <c r="UG5" s="45" t="s">
        <v>577</v>
      </c>
      <c r="UH5" s="45" t="s">
        <v>578</v>
      </c>
      <c r="UI5" s="46" t="s">
        <v>414</v>
      </c>
      <c r="UJ5" s="45" t="s">
        <v>435</v>
      </c>
      <c r="UK5" s="45" t="s">
        <v>436</v>
      </c>
      <c r="UL5" s="45" t="s">
        <v>437</v>
      </c>
      <c r="UM5" s="45" t="s">
        <v>438</v>
      </c>
      <c r="UN5" s="45" t="s">
        <v>439</v>
      </c>
      <c r="UO5" s="45" t="s">
        <v>440</v>
      </c>
      <c r="UP5" s="45" t="s">
        <v>441</v>
      </c>
      <c r="UQ5" s="45" t="s">
        <v>442</v>
      </c>
      <c r="UR5" s="45" t="s">
        <v>443</v>
      </c>
      <c r="US5" s="45" t="s">
        <v>444</v>
      </c>
      <c r="UT5" s="45" t="s">
        <v>445</v>
      </c>
      <c r="UU5" s="45" t="s">
        <v>446</v>
      </c>
      <c r="UV5" s="45" t="s">
        <v>447</v>
      </c>
      <c r="UW5" s="45" t="s">
        <v>448</v>
      </c>
      <c r="UX5" s="45" t="s">
        <v>449</v>
      </c>
      <c r="UY5" s="45" t="s">
        <v>450</v>
      </c>
      <c r="UZ5" s="45" t="s">
        <v>451</v>
      </c>
      <c r="VA5" s="45" t="s">
        <v>452</v>
      </c>
      <c r="VB5" s="45" t="s">
        <v>453</v>
      </c>
      <c r="VC5" s="45" t="s">
        <v>454</v>
      </c>
      <c r="VD5" s="45" t="s">
        <v>455</v>
      </c>
      <c r="VE5" s="45" t="s">
        <v>456</v>
      </c>
      <c r="VF5" s="45" t="s">
        <v>457</v>
      </c>
      <c r="VG5" s="45" t="s">
        <v>458</v>
      </c>
      <c r="VH5" s="45" t="s">
        <v>459</v>
      </c>
      <c r="VI5" s="45" t="s">
        <v>460</v>
      </c>
      <c r="VJ5" s="45" t="s">
        <v>461</v>
      </c>
      <c r="VK5" s="45" t="s">
        <v>462</v>
      </c>
      <c r="VL5" s="45" t="s">
        <v>376</v>
      </c>
      <c r="VM5" s="45" t="s">
        <v>463</v>
      </c>
      <c r="VN5" s="45" t="s">
        <v>464</v>
      </c>
      <c r="VO5" s="45" t="s">
        <v>465</v>
      </c>
      <c r="VP5" s="45" t="s">
        <v>466</v>
      </c>
      <c r="VQ5" s="45" t="s">
        <v>467</v>
      </c>
      <c r="VR5" s="45" t="s">
        <v>468</v>
      </c>
      <c r="VS5" s="45" t="s">
        <v>469</v>
      </c>
      <c r="VT5" s="45" t="s">
        <v>470</v>
      </c>
      <c r="VU5" s="45" t="s">
        <v>471</v>
      </c>
      <c r="VV5" s="45" t="s">
        <v>472</v>
      </c>
      <c r="VW5" s="45" t="s">
        <v>473</v>
      </c>
      <c r="VX5" s="45" t="s">
        <v>474</v>
      </c>
      <c r="VY5" s="45" t="s">
        <v>475</v>
      </c>
      <c r="VZ5" s="45" t="s">
        <v>476</v>
      </c>
      <c r="WA5" s="45" t="s">
        <v>477</v>
      </c>
      <c r="WB5" s="45" t="s">
        <v>478</v>
      </c>
      <c r="WC5" s="45" t="s">
        <v>479</v>
      </c>
      <c r="WD5" s="45" t="s">
        <v>480</v>
      </c>
      <c r="WE5" s="45" t="s">
        <v>481</v>
      </c>
      <c r="WF5" s="45" t="s">
        <v>482</v>
      </c>
      <c r="WG5" s="45" t="s">
        <v>483</v>
      </c>
      <c r="WH5" s="45" t="s">
        <v>484</v>
      </c>
      <c r="WI5" s="45" t="s">
        <v>485</v>
      </c>
      <c r="WJ5" s="45" t="s">
        <v>486</v>
      </c>
      <c r="WK5" s="45" t="s">
        <v>487</v>
      </c>
      <c r="WL5" s="45" t="s">
        <v>488</v>
      </c>
      <c r="WM5" s="45" t="s">
        <v>340</v>
      </c>
      <c r="WN5" s="45" t="s">
        <v>489</v>
      </c>
      <c r="WO5" s="45" t="s">
        <v>490</v>
      </c>
      <c r="WP5" s="45" t="s">
        <v>491</v>
      </c>
      <c r="WQ5" s="45" t="s">
        <v>492</v>
      </c>
      <c r="WR5" s="45" t="s">
        <v>493</v>
      </c>
      <c r="WS5" s="45" t="s">
        <v>341</v>
      </c>
      <c r="WT5" s="45" t="s">
        <v>494</v>
      </c>
      <c r="WU5" s="45" t="s">
        <v>495</v>
      </c>
      <c r="WV5" s="45" t="s">
        <v>496</v>
      </c>
      <c r="WW5" s="45" t="s">
        <v>497</v>
      </c>
      <c r="WX5" s="45" t="s">
        <v>498</v>
      </c>
      <c r="WY5" s="45" t="s">
        <v>344</v>
      </c>
      <c r="WZ5" s="45" t="s">
        <v>499</v>
      </c>
      <c r="XA5" s="45" t="s">
        <v>500</v>
      </c>
      <c r="XB5" s="45" t="s">
        <v>392</v>
      </c>
      <c r="XC5" s="45" t="s">
        <v>514</v>
      </c>
    </row>
    <row r="6" spans="1:627" s="49" customFormat="1">
      <c r="A6" s="49" t="str">
        <f>IFERROR(IF(表紙様式第1別紙!C11="","-",表紙様式第1別紙!C11),"-")</f>
        <v>-</v>
      </c>
      <c r="B6" s="49" t="str">
        <f>IFERROR(IF(表紙様式第1別紙!C12="","-",表紙様式第1別紙!C12),"-")</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E6" s="49" t="str">
        <f>'1.代表事業者_1'!C17</f>
        <v>□</v>
      </c>
      <c r="AF6" s="49" t="str">
        <f>IFERROR(IF('1.代表事業者_1'!J21="","-",'1.代表事業者_1'!J21),"-")</f>
        <v>-</v>
      </c>
      <c r="AG6" s="49" t="str">
        <f>IFERROR(IF('1.代表事業者_1'!P23="","-",'1.代表事業者_1'!P23),"-")</f>
        <v>-</v>
      </c>
      <c r="AH6" s="49" t="str">
        <f>IFERROR(IF('1.代表事業者_1'!J24="","-",'1.代表事業者_1'!J24),"-")</f>
        <v>-</v>
      </c>
      <c r="AI6" s="49" t="str">
        <f>IFERROR(IF('1.代表事業者_1'!J26="","-",'1.代表事業者_1'!J26),"-")</f>
        <v>-</v>
      </c>
      <c r="AJ6" s="49" t="str">
        <f>IFERROR(IF('1.代表事業者_1'!J27="","-",'1.代表事業者_1'!J27),"-")</f>
        <v>-</v>
      </c>
      <c r="AK6" s="49" t="str">
        <f>IFERROR(IF('1.代表事業者_1'!W27="","-",'1.代表事業者_1'!W27),"-")</f>
        <v>-</v>
      </c>
      <c r="AL6" s="49" t="str">
        <f>IFERROR(IF('1.代表事業者_1'!J28="","-",'1.代表事業者_1'!J28),"-")</f>
        <v>-</v>
      </c>
      <c r="AM6" s="49" t="str">
        <f>IFERROR(IF('1.代表事業者_1'!J29="","-",'1.代表事業者_1'!J29),"-")</f>
        <v>-</v>
      </c>
      <c r="AN6" s="49" t="str">
        <f>IFERROR(IF('1.代表事業者_1'!L30="","-",'1.代表事業者_1'!L30),"-")</f>
        <v>-</v>
      </c>
      <c r="AO6" s="49" t="str">
        <f>IFERROR(IF('1.代表事業者_1'!T30="","-",'1.代表事業者_1'!T30),"-")</f>
        <v>-</v>
      </c>
      <c r="AP6" s="49" t="str">
        <f>IFERROR(IF('1.代表事業者_1'!J31="","-",'1.代表事業者_1'!J31),"-")</f>
        <v>-</v>
      </c>
      <c r="AQ6" s="49" t="str">
        <f>IFERROR(IF('1.代表事業者_1'!J32="","-",'1.代表事業者_1'!J32),"-")</f>
        <v>-</v>
      </c>
      <c r="AR6" s="49" t="str">
        <f>IFERROR(IF('1.代表事業者_1'!L33="","-",'1.代表事業者_1'!L33),"-")</f>
        <v>-</v>
      </c>
      <c r="AS6" s="49" t="str">
        <f>IFERROR(IF('1.代表事業者_1'!T33="","-",'1.代表事業者_1'!T33),"-")</f>
        <v>-</v>
      </c>
      <c r="AT6" s="49" t="str">
        <f>'1.代表事業者_1'!J34</f>
        <v>□</v>
      </c>
      <c r="AU6" s="49" t="str">
        <f>'1.代表事業者_1'!R34</f>
        <v>□</v>
      </c>
      <c r="AV6" s="49" t="str">
        <f>IFERROR(IF('1.代表事業者_1'!J35="","-",'1.代表事業者_1'!J35),"-")</f>
        <v>-</v>
      </c>
      <c r="AW6" s="49" t="str">
        <f>IFERROR(IF('1.代表事業者_1'!J37="","-",'1.代表事業者_1'!J37),"-")</f>
        <v>-</v>
      </c>
      <c r="AX6" s="49" t="str">
        <f>IFERROR(IF('1.代表事業者_1'!J38="","-",'1.代表事業者_1'!J38),"-")</f>
        <v>-</v>
      </c>
      <c r="AY6" s="49" t="str">
        <f>IFERROR(IF('1.代表事業者_1'!L39="","-",'1.代表事業者_1'!L39),"-")</f>
        <v>-</v>
      </c>
      <c r="AZ6" s="49" t="str">
        <f>IFERROR(IF('1.代表事業者_1'!T39="","-",'1.代表事業者_1'!T39),"-")</f>
        <v>-</v>
      </c>
      <c r="BA6" s="49" t="str">
        <f>IFERROR(IF('1.代表事業者_1'!P40="","-",'1.代表事業者_1'!P40),"-")</f>
        <v>-</v>
      </c>
      <c r="BB6" s="49" t="str">
        <f>IFERROR(IF('1.代表事業者_1'!J41="","-",'1.代表事業者_1'!J41),"-")</f>
        <v>-</v>
      </c>
      <c r="BC6" s="49" t="str">
        <f>IFERROR(IF('1.代表事業者_1'!J43="","-",'1.代表事業者_1'!J43),"-")</f>
        <v>-</v>
      </c>
      <c r="BD6" s="49" t="str">
        <f>IFERROR(IF('1.代表事業者_1'!J44="","-",'1.代表事業者_1'!J44),"-")</f>
        <v>-</v>
      </c>
      <c r="BE6" s="49" t="str">
        <f>IFERROR(IF('1.代表事業者_1'!F47="","-",'1.代表事業者_1'!F47),"-")</f>
        <v>-</v>
      </c>
      <c r="BF6" s="49" t="str">
        <f>IFERROR(IF('1.代表事業者_1'!F48="","-",'1.代表事業者_1'!F48),"-")</f>
        <v>-</v>
      </c>
      <c r="BG6" s="49" t="str">
        <f>IFERROR(IF('1.代表事業者_1'!F49="","-",'1.代表事業者_1'!F49),"-")</f>
        <v>-</v>
      </c>
      <c r="BH6" s="49" t="str">
        <f>IFERROR(IF('1.代表事業者_1'!L50="","-",'1.代表事業者_1'!L50),"-")</f>
        <v>-</v>
      </c>
      <c r="BI6" s="49" t="str">
        <f>IFERROR(IF('1.代表事業者_1'!F51="","-",'1.代表事業者_1'!F51),"-")</f>
        <v>-</v>
      </c>
      <c r="BJ6" s="49" t="str">
        <f>'1.代表事業者_1'!T53</f>
        <v>□</v>
      </c>
      <c r="BK6" s="49" t="str">
        <f>'1.代表事業者_1'!X53</f>
        <v>□</v>
      </c>
      <c r="BL6" s="49" t="str">
        <f>'1.代表事業者_1'!T54</f>
        <v>□</v>
      </c>
      <c r="BM6" s="49" t="str">
        <f>'1.代表事業者_1'!X54</f>
        <v>□</v>
      </c>
      <c r="BN6" s="49" t="str">
        <f>'1.代表事業者_1'!T55</f>
        <v>□</v>
      </c>
      <c r="BO6" s="49" t="str">
        <f>'1.代表事業者_1'!X55</f>
        <v>□</v>
      </c>
      <c r="BP6" s="49" t="str">
        <f>'2.代表事業者_2'!C17</f>
        <v>□</v>
      </c>
      <c r="BQ6" s="49" t="str">
        <f>IFERROR(IF('2.代表事業者_2'!J20="","-",'2.代表事業者_2'!J20),"-")</f>
        <v>-</v>
      </c>
      <c r="BR6" s="49" t="str">
        <f>IFERROR(IF('2.代表事業者_2'!P22="","-",'2.代表事業者_2'!P22),"-")</f>
        <v>-</v>
      </c>
      <c r="BS6" s="49" t="str">
        <f>IFERROR(IF('2.代表事業者_2'!J23="","-",'2.代表事業者_2'!J23),"-")</f>
        <v>-</v>
      </c>
      <c r="BT6" s="49" t="str">
        <f>IFERROR(IF('2.代表事業者_2'!J25="","-",'2.代表事業者_2'!J25),"-")</f>
        <v>-</v>
      </c>
      <c r="BU6" s="49" t="str">
        <f>IFERROR(IF('2.代表事業者_2'!J26="","-",'2.代表事業者_2'!J26),"-")</f>
        <v>-</v>
      </c>
      <c r="BV6" s="49" t="str">
        <f>IFERROR(IF('2.代表事業者_2'!W26="","-",'2.代表事業者_2'!W26),"-")</f>
        <v>-</v>
      </c>
      <c r="BW6" s="49" t="str">
        <f>IFERROR(IF('2.代表事業者_2'!J27="","-",'2.代表事業者_2'!J27),"-")</f>
        <v>-</v>
      </c>
      <c r="BX6" s="49" t="str">
        <f>IFERROR(IF('2.代表事業者_2'!J28="","-",'2.代表事業者_2'!J28),"-")</f>
        <v>-</v>
      </c>
      <c r="BY6" s="49" t="str">
        <f>IFERROR(IF('2.代表事業者_2'!L29="","-",'2.代表事業者_2'!L29),"-")</f>
        <v>-</v>
      </c>
      <c r="BZ6" s="49" t="str">
        <f>IFERROR(IF('2.代表事業者_2'!T29="","-",'2.代表事業者_2'!T29),"-")</f>
        <v>-</v>
      </c>
      <c r="CA6" s="49" t="str">
        <f>IFERROR(IF('2.代表事業者_2'!J30="","-",'2.代表事業者_2'!J30),"-")</f>
        <v>-</v>
      </c>
      <c r="CB6" s="49" t="str">
        <f>IFERROR(IF('2.代表事業者_2'!J31="","-",'2.代表事業者_2'!J31),"-")</f>
        <v>-</v>
      </c>
      <c r="CC6" s="49" t="str">
        <f>IFERROR(IF('2.代表事業者_2'!L32="","-",'2.代表事業者_2'!L32),"-")</f>
        <v>-</v>
      </c>
      <c r="CD6" s="49" t="str">
        <f>IFERROR(IF('2.代表事業者_2'!T32="","-",'2.代表事業者_2'!T32),"-")</f>
        <v>-</v>
      </c>
      <c r="CE6" s="49" t="str">
        <f>'2.代表事業者_2'!J33</f>
        <v>□</v>
      </c>
      <c r="CF6" s="49" t="str">
        <f>'2.代表事業者_2'!R33</f>
        <v>□</v>
      </c>
      <c r="CG6" s="49" t="str">
        <f>IFERROR(IF('2.代表事業者_2'!J34="","-",'2.代表事業者_2'!J34),"-")</f>
        <v>-</v>
      </c>
      <c r="CH6" s="49" t="str">
        <f>IFERROR(IF('2.代表事業者_2'!J36="","-",'2.代表事業者_2'!J36),"-")</f>
        <v>-</v>
      </c>
      <c r="CI6" s="49" t="str">
        <f>IFERROR(IF('2.代表事業者_2'!J37="","-",'2.代表事業者_2'!J37),"-")</f>
        <v>-</v>
      </c>
      <c r="CJ6" s="49" t="str">
        <f>IFERROR(IF('2.代表事業者_2'!L38="","-",'2.代表事業者_2'!L38),"-")</f>
        <v>-</v>
      </c>
      <c r="CK6" s="49" t="str">
        <f>IFERROR(IF('2.代表事業者_2'!T38="","-",'2.代表事業者_2'!T38),"-")</f>
        <v>-</v>
      </c>
      <c r="CL6" s="49" t="str">
        <f>IFERROR(IF('2.代表事業者_2'!P39="","-",'2.代表事業者_2'!P39),"-")</f>
        <v>-</v>
      </c>
      <c r="CM6" s="49" t="str">
        <f>IFERROR(IF('2.代表事業者_2'!J40="","-",'2.代表事業者_2'!J40),"-")</f>
        <v>-</v>
      </c>
      <c r="CN6" s="49" t="str">
        <f>IFERROR(IF('2.代表事業者_2'!J42="","-",'2.代表事業者_2'!J42),"-")</f>
        <v>-</v>
      </c>
      <c r="CO6" s="49" t="str">
        <f>IFERROR(IF('2.代表事業者_2'!J43="","-",'2.代表事業者_2'!J43),"-")</f>
        <v>-</v>
      </c>
      <c r="CP6" s="49" t="str">
        <f>IFERROR(IF('2.代表事業者_2'!F47="","-",'2.代表事業者_2'!F47),"-")</f>
        <v>-</v>
      </c>
      <c r="CQ6" s="49" t="str">
        <f>IFERROR(IF('2.代表事業者_2'!F48="","-",'2.代表事業者_2'!F48),"-")</f>
        <v>-</v>
      </c>
      <c r="CR6" s="49" t="str">
        <f>IFERROR(IF('2.代表事業者_2'!F49="","-",'2.代表事業者_2'!F49),"-")</f>
        <v>-</v>
      </c>
      <c r="CS6" s="49" t="str">
        <f>IFERROR(IF('2.代表事業者_2'!L50="","-",'2.代表事業者_2'!L50),"-")</f>
        <v>-</v>
      </c>
      <c r="CT6" s="49" t="str">
        <f>IFERROR(IF('2.代表事業者_2'!F51="","-",'2.代表事業者_2'!F51),"-")</f>
        <v>-</v>
      </c>
      <c r="CU6" s="49" t="str">
        <f>'2.代表事業者_2'!T53</f>
        <v>□</v>
      </c>
      <c r="CV6" s="49" t="str">
        <f>'2.代表事業者_2'!X53</f>
        <v>□</v>
      </c>
      <c r="CW6" s="49" t="str">
        <f>'2.代表事業者_2'!T54</f>
        <v>□</v>
      </c>
      <c r="CX6" s="49" t="str">
        <f>'2.代表事業者_2'!X54</f>
        <v>□</v>
      </c>
      <c r="CY6" s="49" t="str">
        <f>'2.代表事業者_2'!T55</f>
        <v>□</v>
      </c>
      <c r="CZ6" s="49" t="str">
        <f>'2.代表事業者_2'!X55</f>
        <v>□</v>
      </c>
      <c r="DA6" s="49" t="str">
        <f>IFERROR(IF('3.共同事業者'!I3="","-",'3.共同事業者'!I3),"-")</f>
        <v>-</v>
      </c>
      <c r="DB6" s="49" t="str">
        <f>IFERROR(IF('3.共同事業者'!I4="","-",'3.共同事業者'!I4),"-")</f>
        <v>-</v>
      </c>
      <c r="DC6" s="49" t="str">
        <f>IFERROR(IF('3.共同事業者'!I5="","-",'3.共同事業者'!I5),"-")</f>
        <v>-</v>
      </c>
      <c r="DD6" s="49" t="str">
        <f>IFERROR(IF('3.共同事業者'!I6="","-",'3.共同事業者'!I6),"-")</f>
        <v>-</v>
      </c>
      <c r="DE6" s="49" t="str">
        <f>IFERROR(IF('3.共同事業者'!K7="","-",'3.共同事業者'!K7),"-")</f>
        <v>-</v>
      </c>
      <c r="DF6" s="49" t="str">
        <f>IFERROR(IF('3.共同事業者'!S7="","-",'3.共同事業者'!S7),"-")</f>
        <v>-</v>
      </c>
      <c r="DG6" s="49" t="str">
        <f>IFERROR(IF('3.共同事業者'!I8="","-",'3.共同事業者'!I8),"-")</f>
        <v>-</v>
      </c>
      <c r="DH6" s="49" t="str">
        <f>IFERROR(IF('3.共同事業者'!I9="","-",'3.共同事業者'!I9),"-")</f>
        <v>-</v>
      </c>
      <c r="DI6" s="49" t="str">
        <f>IFERROR(IF('3.共同事業者'!I10="","-",'3.共同事業者'!I10),"-")</f>
        <v>-</v>
      </c>
      <c r="DJ6" s="49" t="str">
        <f>IFERROR(IF('3.共同事業者'!I11="","-",'3.共同事業者'!I11),"-")</f>
        <v>-</v>
      </c>
      <c r="DK6" s="49" t="str">
        <f>IFERROR(IF('3.共同事業者'!I12="","-",'3.共同事業者'!I12),"-")</f>
        <v>-</v>
      </c>
      <c r="DL6" s="49" t="str">
        <f>IFERROR(IF('3.共同事業者'!I13="","-",'3.共同事業者'!I13),"-")</f>
        <v>-</v>
      </c>
      <c r="DM6" s="49" t="str">
        <f>IFERROR(IF('3.共同事業者'!K14="","-",'3.共同事業者'!K14),"-")</f>
        <v>-</v>
      </c>
      <c r="DN6" s="49" t="str">
        <f>IFERROR(IF('3.共同事業者'!S14="","-",'3.共同事業者'!S14),"-")</f>
        <v>-</v>
      </c>
      <c r="DO6" s="49" t="str">
        <f>IFERROR(IF('3.共同事業者'!I15="","-",'3.共同事業者'!I15),"-")</f>
        <v>-</v>
      </c>
      <c r="DP6" s="49" t="str">
        <f>IFERROR(IF('3.共同事業者'!I16="","-",'3.共同事業者'!I16),"-")</f>
        <v>-</v>
      </c>
      <c r="DQ6" s="49" t="str">
        <f>IFERROR(IF('3.共同事業者'!I17="","-",'3.共同事業者'!I17),"-")</f>
        <v>-</v>
      </c>
      <c r="DR6" s="49" t="str">
        <f>IFERROR(IF('3.共同事業者'!I18="","-",'3.共同事業者'!I18),"-")</f>
        <v>-</v>
      </c>
      <c r="DS6" s="49" t="str">
        <f>IFERROR(IF('3.共同事業者'!I19="","-",'3.共同事業者'!I19),"-")</f>
        <v>-</v>
      </c>
      <c r="DT6" s="49" t="str">
        <f>IFERROR(IF('3.共同事業者'!I20="","-",'3.共同事業者'!I20),"-")</f>
        <v>-</v>
      </c>
      <c r="DU6" s="49" t="str">
        <f>IFERROR(IF('3.共同事業者'!K21="","-",'3.共同事業者'!K21),"-")</f>
        <v>-</v>
      </c>
      <c r="DV6" s="49" t="str">
        <f>IFERROR(IF('3.共同事業者'!S21="","-",'3.共同事業者'!S21),"-")</f>
        <v>-</v>
      </c>
      <c r="DW6" s="49" t="str">
        <f>IFERROR(IF('3.共同事業者'!I22="","-",'3.共同事業者'!I22),"-")</f>
        <v>-</v>
      </c>
      <c r="DX6" s="49" t="str">
        <f>IFERROR(IF('3.共同事業者'!I23="","-",'3.共同事業者'!I23),"-")</f>
        <v>-</v>
      </c>
      <c r="DY6" s="49" t="str">
        <f>IFERROR(IF('3.共同事業者'!I24="","-",'3.共同事業者'!I24),"-")</f>
        <v>-</v>
      </c>
      <c r="DZ6" s="49" t="str">
        <f>IFERROR(IF('3.共同事業者'!I25="","-",'3.共同事業者'!I25),"-")</f>
        <v>-</v>
      </c>
      <c r="EA6" s="49" t="str">
        <f>IFERROR(IF('3.共同事業者'!I26="","-",'3.共同事業者'!I26),"-")</f>
        <v>-</v>
      </c>
      <c r="EB6" s="49" t="str">
        <f>IFERROR(IF('3.共同事業者'!I27="","-",'3.共同事業者'!I27),"-")</f>
        <v>-</v>
      </c>
      <c r="EC6" s="49" t="str">
        <f>IFERROR(IF('3.共同事業者'!K28="","-",'3.共同事業者'!K28),"-")</f>
        <v>-</v>
      </c>
      <c r="ED6" s="49" t="str">
        <f>IFERROR(IF('3.共同事業者'!S28="","-",'3.共同事業者'!S28),"-")</f>
        <v>-</v>
      </c>
      <c r="EE6" s="49" t="str">
        <f>IFERROR(IF('3.共同事業者'!I29="","-",'3.共同事業者'!I29),"-")</f>
        <v>-</v>
      </c>
      <c r="EF6" s="49" t="str">
        <f>IFERROR(IF('3.共同事業者'!I30="","-",'3.共同事業者'!I30),"-")</f>
        <v>-</v>
      </c>
      <c r="EG6" s="49" t="str">
        <f>IFERROR(IF('3.共同事業者'!I31="","-",'3.共同事業者'!I31),"-")</f>
        <v>-</v>
      </c>
      <c r="EH6" s="49" t="str">
        <f>IFERROR(IF('3.共同事業者'!I32="","-",'3.共同事業者'!I32),"-")</f>
        <v>-</v>
      </c>
      <c r="EI6" s="49" t="str">
        <f>IFERROR(IF('3.共同事業者'!I33="","-",'3.共同事業者'!I33),"-")</f>
        <v>-</v>
      </c>
      <c r="EJ6" s="49" t="str">
        <f>IFERROR(IF('3.共同事業者'!I34="","-",'3.共同事業者'!I34),"-")</f>
        <v>-</v>
      </c>
      <c r="EK6" s="49" t="str">
        <f>IFERROR(IF('3.共同事業者'!K35="","-",'3.共同事業者'!K35),"-")</f>
        <v>-</v>
      </c>
      <c r="EL6" s="49" t="str">
        <f>IFERROR(IF('3.共同事業者'!S35="","-",'3.共同事業者'!S35),"-")</f>
        <v>-</v>
      </c>
      <c r="EM6" s="49" t="str">
        <f>IFERROR(IF('3.共同事業者'!I36="","-",'3.共同事業者'!I36),"-")</f>
        <v>-</v>
      </c>
      <c r="EN6" s="49" t="str">
        <f>IFERROR(IF('3.共同事業者'!I37="","-",'3.共同事業者'!I37),"-")</f>
        <v>-</v>
      </c>
      <c r="EO6" s="49" t="str">
        <f>IFERROR('3.共同事業者'!I38,"-")</f>
        <v>□</v>
      </c>
      <c r="EP6" s="49" t="str">
        <f>IFERROR('3.共同事業者'!Q38,"-")</f>
        <v>□</v>
      </c>
      <c r="EQ6" s="49" t="str">
        <f>IFERROR(IF('3.共同事業者'!I39="","-",'3.共同事業者'!I39),"-")</f>
        <v>-</v>
      </c>
      <c r="ER6" s="49" t="str">
        <f>IFERROR(IF('3.共同事業者'!I40="","-",'3.共同事業者'!I40),"-")</f>
        <v>-</v>
      </c>
      <c r="ES6" s="49" t="str">
        <f>IFERROR(IF('3.共同事業者'!I41="","-",'3.共同事業者'!I41),"-")</f>
        <v>-</v>
      </c>
      <c r="ET6" s="49" t="str">
        <f>IFERROR(IF('3.共同事業者'!K42="","-",'3.共同事業者'!K42),"-")</f>
        <v>-</v>
      </c>
      <c r="EU6" s="49" t="str">
        <f>IFERROR(IF('3.共同事業者'!S42="","-",'3.共同事業者'!S42),"-")</f>
        <v>-</v>
      </c>
      <c r="EV6" s="49" t="str">
        <f>IFERROR(IF('3.共同事業者'!O43="","-",'3.共同事業者'!O43),"-")</f>
        <v>-</v>
      </c>
      <c r="EW6" s="49" t="str">
        <f>IFERROR(IF('3.共同事業者'!I44="","-",'3.共同事業者'!I44),"-")</f>
        <v>-</v>
      </c>
      <c r="EX6" s="49" t="str">
        <f>IFERROR(IF('3.共同事業者'!I46="","-",'3.共同事業者'!I46),"-")</f>
        <v>-</v>
      </c>
      <c r="EY6" s="49" t="str">
        <f>IFERROR(IF('3.共同事業者'!I47="","-",'3.共同事業者'!I47),"-")</f>
        <v>-</v>
      </c>
      <c r="EZ6" s="49" t="str">
        <f>IFERROR(IF('4.グループ申請'!F5="","-",'4.グループ申請'!F5),"-")</f>
        <v>-</v>
      </c>
      <c r="FA6" s="49" t="str">
        <f>IFERROR(IF('4.グループ申請'!F6="","-",'4.グループ申請'!F6),"-")</f>
        <v>-</v>
      </c>
      <c r="FB6" s="49" t="str">
        <f>IFERROR(IF('4.グループ申請'!F7="","-",'4.グループ申請'!F7),"-")</f>
        <v>-</v>
      </c>
      <c r="FC6" s="49" t="str">
        <f>IFERROR(IF('4.グループ申請'!F8="","-",'4.グループ申請'!F8),"-")</f>
        <v>-</v>
      </c>
      <c r="FD6" s="49" t="str">
        <f>IFERROR(IF('4.グループ申請'!L9="","-",'4.グループ申請'!L9),"-")</f>
        <v>-</v>
      </c>
      <c r="FE6" s="49" t="str">
        <f>IFERROR(IF('4.グループ申請'!F10="","-",'4.グループ申請'!F10),"-")</f>
        <v>-</v>
      </c>
      <c r="FF6" s="49" t="str">
        <f>IFERROR('4.グループ申請'!T12,"-")</f>
        <v>□</v>
      </c>
      <c r="FG6" s="49" t="str">
        <f>IFERROR('4.グループ申請'!X12,"-")</f>
        <v>□</v>
      </c>
      <c r="FH6" s="49" t="str">
        <f>IFERROR('4.グループ申請'!T13,"-")</f>
        <v>□</v>
      </c>
      <c r="FI6" s="49" t="str">
        <f>IFERROR('4.グループ申請'!X13,"-")</f>
        <v>□</v>
      </c>
      <c r="FJ6" s="49" t="str">
        <f>IFERROR('4.グループ申請'!T14,"-")</f>
        <v>□</v>
      </c>
      <c r="FK6" s="49" t="str">
        <f>IFERROR('4.グループ申請'!X14,"-")</f>
        <v>□</v>
      </c>
      <c r="FL6" s="49" t="str">
        <f>IFERROR(IF('4.グループ申請'!F17="","-",'4.グループ申請'!F17),"-")</f>
        <v>-</v>
      </c>
      <c r="FM6" s="49" t="str">
        <f>IFERROR(IF('4.グループ申請'!F18="","-",'4.グループ申請'!F18),"-")</f>
        <v>-</v>
      </c>
      <c r="FN6" s="49" t="str">
        <f>IFERROR(IF('4.グループ申請'!F19="","-",'4.グループ申請'!F19),"-")</f>
        <v>-</v>
      </c>
      <c r="FO6" s="49" t="str">
        <f>IFERROR(IF('4.グループ申請'!F20="","-",'4.グループ申請'!F20),"-")</f>
        <v>-</v>
      </c>
      <c r="FP6" s="49" t="str">
        <f>IFERROR(IF('4.グループ申請'!L21="","-",'4.グループ申請'!L21),"-")</f>
        <v>-</v>
      </c>
      <c r="FQ6" s="49" t="str">
        <f>IFERROR(IF('4.グループ申請'!F22="","-",'4.グループ申請'!F22),"-")</f>
        <v>-</v>
      </c>
      <c r="FR6" s="49" t="str">
        <f>IFERROR('4.グループ申請'!T24,"-")</f>
        <v>□</v>
      </c>
      <c r="FS6" s="49" t="str">
        <f>IFERROR('4.グループ申請'!X24,"-")</f>
        <v>□</v>
      </c>
      <c r="FT6" s="49" t="str">
        <f>IFERROR('4.グループ申請'!T25,"-")</f>
        <v>□</v>
      </c>
      <c r="FU6" s="49" t="str">
        <f>IFERROR('4.グループ申請'!X25,"-")</f>
        <v>□</v>
      </c>
      <c r="FV6" s="49" t="str">
        <f>IFERROR('4.グループ申請'!T26,"-")</f>
        <v>□</v>
      </c>
      <c r="FW6" s="49" t="str">
        <f>IFERROR('4.グループ申請'!X26,"-")</f>
        <v>□</v>
      </c>
      <c r="FX6" s="49" t="str">
        <f>IFERROR(IF('4.グループ申請'!F29="","-",'4.グループ申請'!F29),"-")</f>
        <v>-</v>
      </c>
      <c r="FY6" s="49" t="str">
        <f>IFERROR(IF('4.グループ申請'!F30="","-",'4.グループ申請'!F30),"-")</f>
        <v>-</v>
      </c>
      <c r="FZ6" s="49" t="str">
        <f>IFERROR(IF('4.グループ申請'!F31="","-",'4.グループ申請'!F31),"-")</f>
        <v>-</v>
      </c>
      <c r="GA6" s="49" t="str">
        <f>IFERROR(IF('4.グループ申請'!F32="","-",'4.グループ申請'!F32),"-")</f>
        <v>-</v>
      </c>
      <c r="GB6" s="49" t="str">
        <f>IFERROR(IF('4.グループ申請'!L33="","-",'4.グループ申請'!L33),"-")</f>
        <v>-</v>
      </c>
      <c r="GC6" s="49" t="str">
        <f>IFERROR(IF('4.グループ申請'!F34="","-",'4.グループ申請'!F34),"-")</f>
        <v>-</v>
      </c>
      <c r="GD6" s="49" t="str">
        <f>IFERROR('4.グループ申請'!T36,"-")</f>
        <v>□</v>
      </c>
      <c r="GE6" s="49" t="str">
        <f>IFERROR('4.グループ申請'!X36,"-")</f>
        <v>□</v>
      </c>
      <c r="GF6" s="49" t="str">
        <f>IFERROR('4.グループ申請'!T37,"-")</f>
        <v>□</v>
      </c>
      <c r="GG6" s="49" t="str">
        <f>IFERROR('4.グループ申請'!X37,"-")</f>
        <v>□</v>
      </c>
      <c r="GH6" s="49" t="str">
        <f>IFERROR('4.グループ申請'!T38,"-")</f>
        <v>□</v>
      </c>
      <c r="GI6" s="49" t="str">
        <f>IFERROR('4.グループ申請'!X38,"-")</f>
        <v>□</v>
      </c>
      <c r="GJ6" s="49" t="str">
        <f>IFERROR(IF('4.グループ申請'!F41="","-",'4.グループ申請'!F41),"-")</f>
        <v>-</v>
      </c>
      <c r="GK6" s="49" t="str">
        <f>IFERROR(IF('4.グループ申請'!F42="","-",'4.グループ申請'!F42),"-")</f>
        <v>-</v>
      </c>
      <c r="GL6" s="49" t="str">
        <f>IFERROR(IF('4.グループ申請'!F43="","-",'4.グループ申請'!F43),"-")</f>
        <v>-</v>
      </c>
      <c r="GM6" s="49" t="str">
        <f>IFERROR(IF('4.グループ申請'!F44="","-",'4.グループ申請'!F44),"-")</f>
        <v>-</v>
      </c>
      <c r="GN6" s="49" t="str">
        <f>IFERROR(IF('4.グループ申請'!L45="","-",'4.グループ申請'!L45),"-")</f>
        <v>-</v>
      </c>
      <c r="GO6" s="49" t="str">
        <f>IFERROR(IF('4.グループ申請'!F46="","-",'4.グループ申請'!F46),"-")</f>
        <v>-</v>
      </c>
      <c r="GP6" s="49" t="str">
        <f>IFERROR('4.グループ申請'!T48,"-")</f>
        <v>□</v>
      </c>
      <c r="GQ6" s="49" t="str">
        <f>IFERROR('4.グループ申請'!X48,"-")</f>
        <v>□</v>
      </c>
      <c r="GR6" s="49" t="str">
        <f>IFERROR('4.グループ申請'!T49,"-")</f>
        <v>□</v>
      </c>
      <c r="GS6" s="49" t="str">
        <f>IFERROR('4.グループ申請'!X49,"-")</f>
        <v>□</v>
      </c>
      <c r="GT6" s="49" t="str">
        <f>IFERROR('4.グループ申請'!T50,"-")</f>
        <v>□</v>
      </c>
      <c r="GU6" s="49" t="str">
        <f>IFERROR('4.グループ申請'!X50,"-")</f>
        <v>□</v>
      </c>
      <c r="GV6" s="49" t="str">
        <f>IFERROR(IF('別紙2-2.代表事業者2者(1)'!AC3="","-",'別紙2-2.代表事業者2者(1)'!AC3),"-")</f>
        <v>2026年度</v>
      </c>
      <c r="GW6" s="49" t="str">
        <f>IFERROR(IF('別紙2-2.代表事業者2者(1)'!C7="","-",'別紙2-2.代表事業者2者(1)'!C7),"-")</f>
        <v>-</v>
      </c>
      <c r="GX6" s="49" t="str">
        <f>IFERROR(IF('別紙2-2.代表事業者2者(1)'!K7="","-",'別紙2-2.代表事業者2者(1)'!K7),"-")</f>
        <v>-</v>
      </c>
      <c r="GY6" s="49" t="str">
        <f>IFERROR(IF('別紙2-2.代表事業者2者(1)'!R7="","-",'別紙2-2.代表事業者2者(1)'!R7),"-")</f>
        <v>-</v>
      </c>
      <c r="GZ6" s="49" t="str">
        <f>IFERROR(IF('別紙2-2.代表事業者2者(1)'!Z7="","-",'別紙2-2.代表事業者2者(1)'!Z7),"-")</f>
        <v>-</v>
      </c>
      <c r="HB6" s="49" t="str">
        <f>IFERROR(IF('別紙2-2.代表事業者2者(1)'!K12="","-",'別紙2-2.代表事業者2者(1)'!K12),"-")</f>
        <v>-</v>
      </c>
      <c r="HC6" s="49" t="str">
        <f>IFERROR(IF('別紙2-2.代表事業者2者(1)'!R12="","-",'別紙2-2.代表事業者2者(1)'!R12),"-")</f>
        <v>-</v>
      </c>
      <c r="HD6" s="49" t="str">
        <f>IFERROR(IF('別紙2-2.代表事業者2者(1)'!Z12="","-",'別紙2-2.代表事業者2者(1)'!Z12),"-")</f>
        <v>-</v>
      </c>
      <c r="HE6" s="49" t="str">
        <f>IFERROR(IF('別紙2-3.代表事業者2者(2)'!AC3="","-",'別紙2-3.代表事業者2者(2)'!AC3),"-")</f>
        <v>2026年度</v>
      </c>
      <c r="HF6" s="49" t="str">
        <f>IFERROR(IF('別紙2-3.代表事業者2者(2)'!C7="","-",'別紙2-3.代表事業者2者(2)'!C7),"-")</f>
        <v>-</v>
      </c>
      <c r="HG6" s="49" t="str">
        <f>IFERROR(IF('別紙2-3.代表事業者2者(2)'!K7="","-",'別紙2-3.代表事業者2者(2)'!K7),"-")</f>
        <v>-</v>
      </c>
      <c r="HH6" s="49" t="str">
        <f>IFERROR(IF('別紙2-3.代表事業者2者(2)'!R7="","-",'別紙2-3.代表事業者2者(2)'!R7),"-")</f>
        <v>-</v>
      </c>
      <c r="HI6" s="49" t="str">
        <f>IFERROR(IF('別紙2-3.代表事業者2者(2)'!Z7="","-",'別紙2-3.代表事業者2者(2)'!Z7),"-")</f>
        <v>-</v>
      </c>
      <c r="HK6" s="49" t="str">
        <f>IFERROR(IF('別紙2-3.代表事業者2者(2)'!K12="","-",'別紙2-3.代表事業者2者(2)'!K12),"-")</f>
        <v>-</v>
      </c>
      <c r="HL6" s="49" t="str">
        <f>IFERROR(IF('別紙2-3.代表事業者2者(2)'!R12="","-",'別紙2-3.代表事業者2者(2)'!R12),"-")</f>
        <v>-</v>
      </c>
      <c r="HM6" s="49" t="str">
        <f>IFERROR(IF('別紙2-3.代表事業者2者(2)'!Z12="","-",'別紙2-3.代表事業者2者(2)'!Z12),"-")</f>
        <v>-</v>
      </c>
      <c r="HN6" s="49" t="str">
        <f>IFERROR(IF('別紙2-4.代表事業者2者(3)'!AC3="","-",'別紙2-4.代表事業者2者(3)'!AC3),"-")</f>
        <v>2026年度</v>
      </c>
      <c r="HO6" s="49" t="str">
        <f>IFERROR(IF('別紙2-4.代表事業者2者(3)'!C7="","-",'別紙2-4.代表事業者2者(3)'!C7),"-")</f>
        <v>-</v>
      </c>
      <c r="HP6" s="49" t="str">
        <f>IFERROR(IF('別紙2-4.代表事業者2者(3)'!K7="","-",'別紙2-4.代表事業者2者(3)'!K7),"-")</f>
        <v>-</v>
      </c>
      <c r="HQ6" s="49" t="str">
        <f>IFERROR(IF('別紙2-4.代表事業者2者(3)'!R7="","-",'別紙2-4.代表事業者2者(3)'!R7),"-")</f>
        <v>-</v>
      </c>
      <c r="HR6" s="49" t="str">
        <f>IFERROR(IF('別紙2-4.代表事業者2者(3)'!Z7="","-",'別紙2-4.代表事業者2者(3)'!Z7),"-")</f>
        <v>-</v>
      </c>
      <c r="HT6" s="49" t="str">
        <f>IFERROR(IF('別紙2-4.代表事業者2者(3)'!K12="","-",'別紙2-4.代表事業者2者(3)'!K12),"-")</f>
        <v>-</v>
      </c>
      <c r="HU6" s="49" t="str">
        <f>IFERROR(IF('別紙2-4.代表事業者2者(3)'!R12="","-",'別紙2-4.代表事業者2者(3)'!R12),"-")</f>
        <v>-</v>
      </c>
      <c r="HV6" s="49" t="str">
        <f>IFERROR(IF('別紙2-4.代表事業者2者(3)'!Z12="","-",'別紙2-4.代表事業者2者(3)'!Z12),"-")</f>
        <v>-</v>
      </c>
      <c r="HW6" s="49" t="str">
        <f>IFERROR('CO2排出量計算書表紙(基準年度活動量)'!D6,"-")</f>
        <v>3年間</v>
      </c>
      <c r="HX6" s="49">
        <f>IFERROR(IF('対策概要　導入前後設備'!B6="","-",'対策概要　導入前後設備'!B6),"-")</f>
        <v>1</v>
      </c>
      <c r="HY6" s="49" t="str">
        <f ca="1">IFERROR(IF('対策概要　導入前後設備'!C6="","-",'対策概要　導入前後設備'!C6),"-")</f>
        <v>－</v>
      </c>
      <c r="HZ6" s="49" t="str">
        <f ca="1">IFERROR(IF('対策概要　導入前後設備'!D6="","-",'対策概要　導入前後設備'!D6),"-")</f>
        <v>-</v>
      </c>
      <c r="IA6" s="49" t="str">
        <f ca="1">IFERROR(IF('対策概要　導入前後設備'!G6="","-",'対策概要　導入前後設備'!G6),"-")</f>
        <v>-</v>
      </c>
      <c r="IB6" s="49" t="str">
        <f>IFERROR(IF('対策概要　導入前後設備'!J6="","-",'対策概要　導入前後設備'!J6),"-")</f>
        <v>-</v>
      </c>
      <c r="IC6" s="49" t="str">
        <f>IFERROR(IF('対策概要　導入前後設備'!M6="","-",'対策概要　導入前後設備'!M6),"-")</f>
        <v>-</v>
      </c>
      <c r="ID6" s="49" t="str">
        <f>IFERROR(IF('対策概要　導入前後設備'!P6="","-",'対策概要　導入前後設備'!P6),"-")</f>
        <v>-</v>
      </c>
      <c r="IE6" s="49" t="str">
        <f>IFERROR(IF('対策概要　導入前後設備'!R6="","-",'対策概要　導入前後設備'!R6),"-")</f>
        <v>-</v>
      </c>
      <c r="IF6" s="49" t="str">
        <f>IFERROR(IF('対策概要　導入前後設備'!S6="","-",'対策概要　導入前後設備'!S6),"-")</f>
        <v>-</v>
      </c>
      <c r="IG6" s="49" t="str">
        <f>IFERROR(IF('対策概要　導入前後設備'!T6="","-",'対策概要　導入前後設備'!T6),"-")</f>
        <v>-</v>
      </c>
      <c r="IH6" s="49" t="str">
        <f>IFERROR(IF('対策概要　導入前後設備'!V6="","-",'対策概要　導入前後設備'!V6),"-")</f>
        <v>-</v>
      </c>
      <c r="II6" s="49" t="str">
        <f>IFERROR(IF('対策概要　導入前後設備'!W6="","-",'対策概要　導入前後設備'!W6),"-")</f>
        <v>-</v>
      </c>
      <c r="IJ6" s="49" t="str">
        <f>IFERROR(IF('対策概要　導入前後設備'!Z6="","-",'対策概要　導入前後設備'!Z6),"-")</f>
        <v>-</v>
      </c>
      <c r="IK6" s="49" t="str">
        <f>IFERROR(IF('対策概要　導入前後設備'!AC6="","-",'対策概要　導入前後設備'!AC6),"-")</f>
        <v>-</v>
      </c>
      <c r="IL6" s="49" t="str">
        <f>IFERROR(IF('対策概要　導入前後設備'!AE6="","-",'対策概要　導入前後設備'!AE6),"-")</f>
        <v>-</v>
      </c>
      <c r="IM6" s="49" t="str">
        <f>IFERROR(IF('対策概要　導入前後設備'!AF6="","-",'対策概要　導入前後設備'!AF6),"-")</f>
        <v>-</v>
      </c>
      <c r="IN6" s="49" t="str">
        <f>IFERROR(IF('対策概要　導入前後設備'!AG6="","-",'対策概要　導入前後設備'!AG6),"-")</f>
        <v>-</v>
      </c>
      <c r="IO6" s="49" t="str">
        <f>IFERROR(IF('対策概要　導入前後設備'!AI6="","-",'対策概要　導入前後設備'!AI6),"-")</f>
        <v>-</v>
      </c>
      <c r="IP6" s="49">
        <f>IFERROR(IF('対策概要　導入前後設備'!B11="","-",'対策概要　導入前後設備'!B11),"-")</f>
        <v>2</v>
      </c>
      <c r="IQ6" s="49" t="str">
        <f ca="1">IFERROR(IF('対策概要　導入前後設備'!C11="","-",'対策概要　導入前後設備'!C11),"-")</f>
        <v>－</v>
      </c>
      <c r="IR6" s="49" t="str">
        <f ca="1">IFERROR(IF('対策概要　導入前後設備'!D11="","-",'対策概要　導入前後設備'!D11),"-")</f>
        <v>-</v>
      </c>
      <c r="IS6" s="49" t="str">
        <f ca="1">IFERROR(IF('対策概要　導入前後設備'!G11="","-",'対策概要　導入前後設備'!G11),"-")</f>
        <v>-</v>
      </c>
      <c r="IT6" s="49" t="str">
        <f>IFERROR(IF('対策概要　導入前後設備'!J11="","-",'対策概要　導入前後設備'!J11),"-")</f>
        <v>-</v>
      </c>
      <c r="IU6" s="49" t="str">
        <f>IFERROR(IF('対策概要　導入前後設備'!M11="","-",'対策概要　導入前後設備'!M11),"-")</f>
        <v>-</v>
      </c>
      <c r="IV6" s="49" t="str">
        <f>IFERROR(IF('対策概要　導入前後設備'!P11="","-",'対策概要　導入前後設備'!P11),"-")</f>
        <v>-</v>
      </c>
      <c r="IW6" s="49" t="str">
        <f>IFERROR(IF('対策概要　導入前後設備'!R11="","-",'対策概要　導入前後設備'!R11),"-")</f>
        <v>-</v>
      </c>
      <c r="IX6" s="49" t="str">
        <f>IFERROR(IF('対策概要　導入前後設備'!S11="","-",'対策概要　導入前後設備'!S11),"-")</f>
        <v>-</v>
      </c>
      <c r="IY6" s="49" t="str">
        <f>IFERROR(IF('対策概要　導入前後設備'!T11="","-",'対策概要　導入前後設備'!T11),"-")</f>
        <v>-</v>
      </c>
      <c r="IZ6" s="49" t="str">
        <f>IFERROR(IF('対策概要　導入前後設備'!V11="","-",'対策概要　導入前後設備'!V11),"-")</f>
        <v>-</v>
      </c>
      <c r="JA6" s="49" t="str">
        <f>IFERROR(IF('対策概要　導入前後設備'!W11="","-",'対策概要　導入前後設備'!W11),"-")</f>
        <v>-</v>
      </c>
      <c r="JB6" s="49" t="str">
        <f>IFERROR(IF('対策概要　導入前後設備'!Z11="","-",'対策概要　導入前後設備'!Z11),"-")</f>
        <v>-</v>
      </c>
      <c r="JC6" s="49" t="str">
        <f>IFERROR(IF('対策概要　導入前後設備'!AC11="","-",'対策概要　導入前後設備'!AC11),"-")</f>
        <v>-</v>
      </c>
      <c r="JD6" s="49" t="str">
        <f>IFERROR(IF('対策概要　導入前後設備'!AE11="","-",'対策概要　導入前後設備'!AE11),"-")</f>
        <v>-</v>
      </c>
      <c r="JE6" s="49" t="str">
        <f>IFERROR(IF('対策概要　導入前後設備'!AF11="","-",'対策概要　導入前後設備'!AF11),"-")</f>
        <v>-</v>
      </c>
      <c r="JF6" s="49" t="str">
        <f>IFERROR(IF('対策概要　導入前後設備'!AG11="","-",'対策概要　導入前後設備'!AG11),"-")</f>
        <v>-</v>
      </c>
      <c r="JG6" s="49" t="str">
        <f>IFERROR(IF('対策概要　導入前後設備'!AI11="","-",'対策概要　導入前後設備'!AI11),"-")</f>
        <v>-</v>
      </c>
      <c r="JH6" s="49">
        <f>IFERROR(IF('対策概要　導入前後設備'!B16="","-",'対策概要　導入前後設備'!B16),"-")</f>
        <v>3</v>
      </c>
      <c r="JI6" s="49" t="str">
        <f ca="1">IFERROR(IF('対策概要　導入前後設備'!C16="","-",'対策概要　導入前後設備'!C16),"-")</f>
        <v>－</v>
      </c>
      <c r="JJ6" s="49" t="str">
        <f ca="1">IFERROR(IF('対策概要　導入前後設備'!D16="","-",'対策概要　導入前後設備'!D16),"-")</f>
        <v>-</v>
      </c>
      <c r="JK6" s="49" t="str">
        <f ca="1">IFERROR(IF('対策概要　導入前後設備'!G16="","-",'対策概要　導入前後設備'!G16),"-")</f>
        <v>-</v>
      </c>
      <c r="JL6" s="49" t="str">
        <f>IFERROR(IF('対策概要　導入前後設備'!J16="","-",'対策概要　導入前後設備'!J16),"-")</f>
        <v>-</v>
      </c>
      <c r="JM6" s="49" t="str">
        <f>IFERROR(IF('対策概要　導入前後設備'!M16="","-",'対策概要　導入前後設備'!M16),"-")</f>
        <v>-</v>
      </c>
      <c r="JN6" s="49" t="str">
        <f>IFERROR(IF('対策概要　導入前後設備'!P16="","-",'対策概要　導入前後設備'!P16),"-")</f>
        <v>-</v>
      </c>
      <c r="JO6" s="49" t="str">
        <f>IFERROR(IF('対策概要　導入前後設備'!R16="","-",'対策概要　導入前後設備'!R16),"-")</f>
        <v>-</v>
      </c>
      <c r="JP6" s="49" t="str">
        <f>IFERROR(IF('対策概要　導入前後設備'!S16="","-",'対策概要　導入前後設備'!S16),"-")</f>
        <v>-</v>
      </c>
      <c r="JQ6" s="49" t="str">
        <f>IFERROR(IF('対策概要　導入前後設備'!T16="","-",'対策概要　導入前後設備'!T16),"-")</f>
        <v>-</v>
      </c>
      <c r="JR6" s="49" t="str">
        <f>IFERROR(IF('対策概要　導入前後設備'!V16="","-",'対策概要　導入前後設備'!V16),"-")</f>
        <v>-</v>
      </c>
      <c r="JS6" s="49" t="str">
        <f>IFERROR(IF('対策概要　導入前後設備'!W16="","-",'対策概要　導入前後設備'!W16),"-")</f>
        <v>-</v>
      </c>
      <c r="JT6" s="49" t="str">
        <f>IFERROR(IF('対策概要　導入前後設備'!Z16="","-",'対策概要　導入前後設備'!Z16),"-")</f>
        <v>-</v>
      </c>
      <c r="JU6" s="49" t="str">
        <f>IFERROR(IF('対策概要　導入前後設備'!AC16="","-",'対策概要　導入前後設備'!AC16),"-")</f>
        <v>-</v>
      </c>
      <c r="JV6" s="49" t="str">
        <f>IFERROR(IF('対策概要　導入前後設備'!AE16="","-",'対策概要　導入前後設備'!AE16),"-")</f>
        <v>-</v>
      </c>
      <c r="JW6" s="49" t="str">
        <f>IFERROR(IF('対策概要　導入前後設備'!AF16="","-",'対策概要　導入前後設備'!AF16),"-")</f>
        <v>-</v>
      </c>
      <c r="JX6" s="49" t="str">
        <f>IFERROR(IF('対策概要　導入前後設備'!AG16="","-",'対策概要　導入前後設備'!AG16),"-")</f>
        <v>-</v>
      </c>
      <c r="JY6" s="49" t="str">
        <f>IFERROR(IF('対策概要　導入前後設備'!AI16="","-",'対策概要　導入前後設備'!AI16),"-")</f>
        <v>-</v>
      </c>
      <c r="JZ6" s="49">
        <f>IFERROR(IF('対策概要　導入前後設備'!B21="","-",'対策概要　導入前後設備'!B21),"-")</f>
        <v>4</v>
      </c>
      <c r="KA6" s="49" t="str">
        <f ca="1">IFERROR(IF('対策概要　導入前後設備'!C21="","-",'対策概要　導入前後設備'!C21),"-")</f>
        <v>－</v>
      </c>
      <c r="KB6" s="49" t="str">
        <f ca="1">IFERROR(IF('対策概要　導入前後設備'!D21="","-",'対策概要　導入前後設備'!D21),"-")</f>
        <v>-</v>
      </c>
      <c r="KC6" s="49" t="str">
        <f ca="1">IFERROR(IF('対策概要　導入前後設備'!G21="","-",'対策概要　導入前後設備'!G21),"-")</f>
        <v>-</v>
      </c>
      <c r="KD6" s="49" t="str">
        <f>IFERROR(IF('対策概要　導入前後設備'!J21="","-",'対策概要　導入前後設備'!J21),"-")</f>
        <v>-</v>
      </c>
      <c r="KE6" s="49" t="str">
        <f>IFERROR(IF('対策概要　導入前後設備'!M21="","-",'対策概要　導入前後設備'!M21),"-")</f>
        <v>-</v>
      </c>
      <c r="KF6" s="49" t="str">
        <f>IFERROR(IF('対策概要　導入前後設備'!P21="","-",'対策概要　導入前後設備'!P21),"-")</f>
        <v>-</v>
      </c>
      <c r="KG6" s="49" t="str">
        <f>IFERROR(IF('対策概要　導入前後設備'!R21="","-",'対策概要　導入前後設備'!R21),"-")</f>
        <v>-</v>
      </c>
      <c r="KH6" s="49" t="str">
        <f>IFERROR(IF('対策概要　導入前後設備'!S21="","-",'対策概要　導入前後設備'!S21),"-")</f>
        <v>-</v>
      </c>
      <c r="KI6" s="49" t="str">
        <f>IFERROR(IF('対策概要　導入前後設備'!T21="","-",'対策概要　導入前後設備'!T21),"-")</f>
        <v>-</v>
      </c>
      <c r="KJ6" s="49" t="str">
        <f>IFERROR(IF('対策概要　導入前後設備'!V21="","-",'対策概要　導入前後設備'!V21),"-")</f>
        <v>-</v>
      </c>
      <c r="KK6" s="49" t="str">
        <f>IFERROR(IF('対策概要　導入前後設備'!W21="","-",'対策概要　導入前後設備'!W21),"-")</f>
        <v>-</v>
      </c>
      <c r="KL6" s="49" t="str">
        <f>IFERROR(IF('対策概要　導入前後設備'!Z21="","-",'対策概要　導入前後設備'!Z21),"-")</f>
        <v>-</v>
      </c>
      <c r="KM6" s="49" t="str">
        <f>IFERROR(IF('対策概要　導入前後設備'!AC21="","-",'対策概要　導入前後設備'!AC21),"-")</f>
        <v>-</v>
      </c>
      <c r="KN6" s="49" t="str">
        <f>IFERROR(IF('対策概要　導入前後設備'!AE21="","-",'対策概要　導入前後設備'!AE21),"-")</f>
        <v>-</v>
      </c>
      <c r="KO6" s="49" t="str">
        <f>IFERROR(IF('対策概要　導入前後設備'!AF21="","-",'対策概要　導入前後設備'!AF21),"-")</f>
        <v>-</v>
      </c>
      <c r="KP6" s="49" t="str">
        <f>IFERROR(IF('対策概要　導入前後設備'!AG21="","-",'対策概要　導入前後設備'!AG21),"-")</f>
        <v>-</v>
      </c>
      <c r="KQ6" s="49" t="str">
        <f>IFERROR(IF('対策概要　導入前後設備'!AI21="","-",'対策概要　導入前後設備'!AI21),"-")</f>
        <v>-</v>
      </c>
      <c r="KR6" s="49">
        <f>IFERROR(IF('対策概要　導入前後設備'!B26="","-",'対策概要　導入前後設備'!B26),"-")</f>
        <v>5</v>
      </c>
      <c r="KS6" s="49" t="str">
        <f ca="1">IFERROR(IF('対策概要　導入前後設備'!C26="","-",'対策概要　導入前後設備'!C26),"-")</f>
        <v>－</v>
      </c>
      <c r="KT6" s="49" t="str">
        <f ca="1">IFERROR(IF('対策概要　導入前後設備'!D26="","-",'対策概要　導入前後設備'!D26),"-")</f>
        <v>-</v>
      </c>
      <c r="KU6" s="49" t="str">
        <f ca="1">IFERROR(IF('対策概要　導入前後設備'!G26="","-",'対策概要　導入前後設備'!G26),"-")</f>
        <v>-</v>
      </c>
      <c r="KV6" s="49" t="str">
        <f>IFERROR(IF('対策概要　導入前後設備'!J26="","-",'対策概要　導入前後設備'!J26),"-")</f>
        <v>-</v>
      </c>
      <c r="KW6" s="49" t="str">
        <f>IFERROR(IF('対策概要　導入前後設備'!M26="","-",'対策概要　導入前後設備'!M26),"-")</f>
        <v>-</v>
      </c>
      <c r="KX6" s="49" t="str">
        <f>IFERROR(IF('対策概要　導入前後設備'!P26="","-",'対策概要　導入前後設備'!P26),"-")</f>
        <v>-</v>
      </c>
      <c r="KY6" s="49" t="str">
        <f>IFERROR(IF('対策概要　導入前後設備'!R26="","-",'対策概要　導入前後設備'!R26),"-")</f>
        <v>-</v>
      </c>
      <c r="KZ6" s="49" t="str">
        <f>IFERROR(IF('対策概要　導入前後設備'!S26="","-",'対策概要　導入前後設備'!S26),"-")</f>
        <v>-</v>
      </c>
      <c r="LA6" s="49" t="str">
        <f>IFERROR(IF('対策概要　導入前後設備'!T26="","-",'対策概要　導入前後設備'!T26),"-")</f>
        <v>-</v>
      </c>
      <c r="LB6" s="49" t="str">
        <f>IFERROR(IF('対策概要　導入前後設備'!V26="","-",'対策概要　導入前後設備'!V26),"-")</f>
        <v>-</v>
      </c>
      <c r="LC6" s="49" t="str">
        <f>IFERROR(IF('対策概要　導入前後設備'!W26="","-",'対策概要　導入前後設備'!W26),"-")</f>
        <v>-</v>
      </c>
      <c r="LD6" s="49" t="str">
        <f>IFERROR(IF('対策概要　導入前後設備'!Z26="","-",'対策概要　導入前後設備'!Z26),"-")</f>
        <v>-</v>
      </c>
      <c r="LE6" s="49" t="str">
        <f>IFERROR(IF('対策概要　導入前後設備'!AC26="","-",'対策概要　導入前後設備'!AC26),"-")</f>
        <v>-</v>
      </c>
      <c r="LF6" s="49" t="str">
        <f>IFERROR(IF('対策概要　導入前後設備'!AE26="","-",'対策概要　導入前後設備'!AE26),"-")</f>
        <v>-</v>
      </c>
      <c r="LG6" s="49" t="str">
        <f>IFERROR(IF('対策概要　導入前後設備'!AF26="","-",'対策概要　導入前後設備'!AF26),"-")</f>
        <v>-</v>
      </c>
      <c r="LH6" s="49" t="str">
        <f>IFERROR(IF('対策概要　導入前後設備'!AG26="","-",'対策概要　導入前後設備'!AG26),"-")</f>
        <v>-</v>
      </c>
      <c r="LI6" s="49" t="str">
        <f>IFERROR(IF('対策概要　導入前後設備'!AI26="","-",'対策概要　導入前後設備'!AI26),"-")</f>
        <v>-</v>
      </c>
      <c r="LJ6" s="49">
        <f>IFERROR(IF('対策概要　導入前後設備'!B31="","-",'対策概要　導入前後設備'!B31),"-")</f>
        <v>6</v>
      </c>
      <c r="LK6" s="49" t="str">
        <f ca="1">IFERROR(IF('対策概要　導入前後設備'!C31="","-",'対策概要　導入前後設備'!C31),"-")</f>
        <v>－</v>
      </c>
      <c r="LL6" s="49" t="str">
        <f ca="1">IFERROR(IF('対策概要　導入前後設備'!D31="","-",'対策概要　導入前後設備'!D31),"-")</f>
        <v>-</v>
      </c>
      <c r="LM6" s="49" t="str">
        <f ca="1">IFERROR(IF('対策概要　導入前後設備'!G31="","-",'対策概要　導入前後設備'!G31),"-")</f>
        <v>-</v>
      </c>
      <c r="LN6" s="49" t="str">
        <f>IFERROR(IF('対策概要　導入前後設備'!J31="","-",'対策概要　導入前後設備'!J31),"-")</f>
        <v>-</v>
      </c>
      <c r="LO6" s="49" t="str">
        <f>IFERROR(IF('対策概要　導入前後設備'!M31="","-",'対策概要　導入前後設備'!M31),"-")</f>
        <v>-</v>
      </c>
      <c r="LP6" s="49" t="str">
        <f>IFERROR(IF('対策概要　導入前後設備'!P31="","-",'対策概要　導入前後設備'!P31),"-")</f>
        <v>-</v>
      </c>
      <c r="LQ6" s="49" t="str">
        <f>IFERROR(IF('対策概要　導入前後設備'!R31="","-",'対策概要　導入前後設備'!R31),"-")</f>
        <v>-</v>
      </c>
      <c r="LR6" s="49" t="str">
        <f>IFERROR(IF('対策概要　導入前後設備'!S31="","-",'対策概要　導入前後設備'!S31),"-")</f>
        <v>-</v>
      </c>
      <c r="LS6" s="49" t="str">
        <f>IFERROR(IF('対策概要　導入前後設備'!T31="","-",'対策概要　導入前後設備'!T31),"-")</f>
        <v>-</v>
      </c>
      <c r="LT6" s="49" t="str">
        <f>IFERROR(IF('対策概要　導入前後設備'!V31="","-",'対策概要　導入前後設備'!V31),"-")</f>
        <v>-</v>
      </c>
      <c r="LU6" s="49" t="str">
        <f>IFERROR(IF('対策概要　導入前後設備'!W31="","-",'対策概要　導入前後設備'!W31),"-")</f>
        <v>-</v>
      </c>
      <c r="LV6" s="49" t="str">
        <f>IFERROR(IF('対策概要　導入前後設備'!Z31="","-",'対策概要　導入前後設備'!Z31),"-")</f>
        <v>-</v>
      </c>
      <c r="LW6" s="49" t="str">
        <f>IFERROR(IF('対策概要　導入前後設備'!AC31="","-",'対策概要　導入前後設備'!AC31),"-")</f>
        <v>-</v>
      </c>
      <c r="LX6" s="49" t="str">
        <f>IFERROR(IF('対策概要　導入前後設備'!AE31="","-",'対策概要　導入前後設備'!AE31),"-")</f>
        <v>-</v>
      </c>
      <c r="LY6" s="49" t="str">
        <f>IFERROR(IF('対策概要　導入前後設備'!AF31="","-",'対策概要　導入前後設備'!AF31),"-")</f>
        <v>-</v>
      </c>
      <c r="LZ6" s="49" t="str">
        <f>IFERROR(IF('対策概要　導入前後設備'!AG31="","-",'対策概要　導入前後設備'!AG31),"-")</f>
        <v>-</v>
      </c>
      <c r="MA6" s="49" t="str">
        <f>IFERROR(IF('対策概要　導入前後設備'!AI31="","-",'対策概要　導入前後設備'!AI31),"-")</f>
        <v>-</v>
      </c>
      <c r="MB6" s="49">
        <f>IFERROR(IF('対策概要　導入前後設備'!B35="","-",'対策概要　導入前後設備'!B35),"-")</f>
        <v>7</v>
      </c>
      <c r="MC6" s="49" t="str">
        <f ca="1">IFERROR(IF('対策概要　導入前後設備'!C35="","-",'対策概要　導入前後設備'!C35),"-")</f>
        <v>－</v>
      </c>
      <c r="MD6" s="49" t="str">
        <f ca="1">IFERROR(IF('対策概要　導入前後設備'!D35="","-",'対策概要　導入前後設備'!D35),"-")</f>
        <v>-</v>
      </c>
      <c r="ME6" s="49" t="str">
        <f ca="1">IFERROR(IF('対策概要　導入前後設備'!G35="","-",'対策概要　導入前後設備'!G35),"-")</f>
        <v>-</v>
      </c>
      <c r="MF6" s="49" t="str">
        <f>IFERROR(IF('対策概要　導入前後設備'!J35="","-",'対策概要　導入前後設備'!J35),"-")</f>
        <v>-</v>
      </c>
      <c r="MG6" s="49" t="str">
        <f>IFERROR(IF('対策概要　導入前後設備'!M35="","-",'対策概要　導入前後設備'!M35),"-")</f>
        <v>-</v>
      </c>
      <c r="MH6" s="49" t="str">
        <f>IFERROR(IF('対策概要　導入前後設備'!P35="","-",'対策概要　導入前後設備'!P35),"-")</f>
        <v>-</v>
      </c>
      <c r="MI6" s="49" t="str">
        <f>IFERROR(IF('対策概要　導入前後設備'!R35="","-",'対策概要　導入前後設備'!R35),"-")</f>
        <v>-</v>
      </c>
      <c r="MJ6" s="49" t="str">
        <f>IFERROR(IF('対策概要　導入前後設備'!S35="","-",'対策概要　導入前後設備'!S35),"-")</f>
        <v>-</v>
      </c>
      <c r="MK6" s="49" t="str">
        <f>IFERROR(IF('対策概要　導入前後設備'!T35="","-",'対策概要　導入前後設備'!T35),"-")</f>
        <v>-</v>
      </c>
      <c r="ML6" s="49" t="str">
        <f>IFERROR(IF('対策概要　導入前後設備'!V35="","-",'対策概要　導入前後設備'!V35),"-")</f>
        <v>-</v>
      </c>
      <c r="MM6" s="49" t="str">
        <f>IFERROR(IF('対策概要　導入前後設備'!W35="","-",'対策概要　導入前後設備'!W35),"-")</f>
        <v>-</v>
      </c>
      <c r="MN6" s="49" t="str">
        <f>IFERROR(IF('対策概要　導入前後設備'!Z35="","-",'対策概要　導入前後設備'!Z35),"-")</f>
        <v>-</v>
      </c>
      <c r="MO6" s="49" t="str">
        <f>IFERROR(IF('対策概要　導入前後設備'!AC35="","-",'対策概要　導入前後設備'!AC35),"-")</f>
        <v>-</v>
      </c>
      <c r="MP6" s="49" t="str">
        <f>IFERROR(IF('対策概要　導入前後設備'!AE35="","-",'対策概要　導入前後設備'!AE35),"-")</f>
        <v>-</v>
      </c>
      <c r="MQ6" s="49" t="str">
        <f>IFERROR(IF('対策概要　導入前後設備'!AF35="","-",'対策概要　導入前後設備'!AF35),"-")</f>
        <v>-</v>
      </c>
      <c r="MR6" s="49" t="str">
        <f>IFERROR(IF('対策概要　導入前後設備'!AG35="","-",'対策概要　導入前後設備'!AG35),"-")</f>
        <v>-</v>
      </c>
      <c r="MS6" s="49" t="str">
        <f>IFERROR(IF('対策概要　導入前後設備'!AI35="","-",'対策概要　導入前後設備'!AI35),"-")</f>
        <v>-</v>
      </c>
      <c r="MT6" s="49">
        <f>IFERROR(IF('対策概要　導入前後設備'!B39="","-",'対策概要　導入前後設備'!B39),"-")</f>
        <v>8</v>
      </c>
      <c r="MU6" s="49" t="str">
        <f ca="1">IFERROR(IF('対策概要　導入前後設備'!C39="","-",'対策概要　導入前後設備'!C39),"-")</f>
        <v>－</v>
      </c>
      <c r="MV6" s="49" t="str">
        <f ca="1">IFERROR(IF('対策概要　導入前後設備'!D39="","-",'対策概要　導入前後設備'!D39),"-")</f>
        <v>-</v>
      </c>
      <c r="MW6" s="49" t="str">
        <f ca="1">IFERROR(IF('対策概要　導入前後設備'!G39="","-",'対策概要　導入前後設備'!G39),"-")</f>
        <v>-</v>
      </c>
      <c r="MX6" s="49" t="str">
        <f>IFERROR(IF('対策概要　導入前後設備'!J39="","-",'対策概要　導入前後設備'!J39),"-")</f>
        <v>-</v>
      </c>
      <c r="MY6" s="49" t="str">
        <f>IFERROR(IF('対策概要　導入前後設備'!M39="","-",'対策概要　導入前後設備'!M39),"-")</f>
        <v>-</v>
      </c>
      <c r="MZ6" s="49" t="str">
        <f>IFERROR(IF('対策概要　導入前後設備'!P39="","-",'対策概要　導入前後設備'!P39),"-")</f>
        <v>-</v>
      </c>
      <c r="NA6" s="49" t="str">
        <f>IFERROR(IF('対策概要　導入前後設備'!R39="","-",'対策概要　導入前後設備'!R39),"-")</f>
        <v>-</v>
      </c>
      <c r="NB6" s="49" t="str">
        <f>IFERROR(IF('対策概要　導入前後設備'!S39="","-",'対策概要　導入前後設備'!S39),"-")</f>
        <v>-</v>
      </c>
      <c r="NC6" s="49" t="str">
        <f>IFERROR(IF('対策概要　導入前後設備'!T39="","-",'対策概要　導入前後設備'!T39),"-")</f>
        <v>-</v>
      </c>
      <c r="ND6" s="49" t="str">
        <f>IFERROR(IF('対策概要　導入前後設備'!V39="","-",'対策概要　導入前後設備'!V39),"-")</f>
        <v>-</v>
      </c>
      <c r="NE6" s="49" t="str">
        <f>IFERROR(IF('対策概要　導入前後設備'!W39="","-",'対策概要　導入前後設備'!W39),"-")</f>
        <v>-</v>
      </c>
      <c r="NF6" s="49" t="str">
        <f>IFERROR(IF('対策概要　導入前後設備'!Z39="","-",'対策概要　導入前後設備'!Z39),"-")</f>
        <v>-</v>
      </c>
      <c r="NG6" s="49" t="str">
        <f>IFERROR(IF('対策概要　導入前後設備'!AC39="","-",'対策概要　導入前後設備'!AC39),"-")</f>
        <v>-</v>
      </c>
      <c r="NH6" s="49" t="str">
        <f>IFERROR(IF('対策概要　導入前後設備'!AE39="","-",'対策概要　導入前後設備'!AE39),"-")</f>
        <v>-</v>
      </c>
      <c r="NI6" s="49" t="str">
        <f>IFERROR(IF('対策概要　導入前後設備'!AF39="","-",'対策概要　導入前後設備'!AF39),"-")</f>
        <v>-</v>
      </c>
      <c r="NJ6" s="49" t="str">
        <f>IFERROR(IF('対策概要　導入前後設備'!AG39="","-",'対策概要　導入前後設備'!AG39),"-")</f>
        <v>-</v>
      </c>
      <c r="NK6" s="49" t="str">
        <f>IFERROR(IF('対策概要　導入前後設備'!AI39="","-",'対策概要　導入前後設備'!AI39),"-")</f>
        <v>-</v>
      </c>
      <c r="NL6" s="49">
        <f>IFERROR(IF('対策概要　導入前後設備'!B43="","-",'対策概要　導入前後設備'!B43),"-")</f>
        <v>9</v>
      </c>
      <c r="NM6" s="49" t="str">
        <f ca="1">IFERROR(IF('対策概要　導入前後設備'!C43="","-",'対策概要　導入前後設備'!C43),"-")</f>
        <v>－</v>
      </c>
      <c r="NN6" s="49" t="str">
        <f ca="1">IFERROR(IF('対策概要　導入前後設備'!D43="","-",'対策概要　導入前後設備'!D43),"-")</f>
        <v>-</v>
      </c>
      <c r="NO6" s="49" t="str">
        <f ca="1">IFERROR(IF('対策概要　導入前後設備'!G43="","-",'対策概要　導入前後設備'!G43),"-")</f>
        <v>-</v>
      </c>
      <c r="NP6" s="49" t="str">
        <f>IFERROR(IF('対策概要　導入前後設備'!J43="","-",'対策概要　導入前後設備'!J43),"-")</f>
        <v>-</v>
      </c>
      <c r="NQ6" s="49" t="str">
        <f>IFERROR(IF('対策概要　導入前後設備'!M43="","-",'対策概要　導入前後設備'!M43),"-")</f>
        <v>-</v>
      </c>
      <c r="NR6" s="49" t="str">
        <f>IFERROR(IF('対策概要　導入前後設備'!P43="","-",'対策概要　導入前後設備'!P43),"-")</f>
        <v>-</v>
      </c>
      <c r="NS6" s="49" t="str">
        <f>IFERROR(IF('対策概要　導入前後設備'!R43="","-",'対策概要　導入前後設備'!R43),"-")</f>
        <v>-</v>
      </c>
      <c r="NT6" s="49" t="str">
        <f>IFERROR(IF('対策概要　導入前後設備'!S43="","-",'対策概要　導入前後設備'!S43),"-")</f>
        <v>-</v>
      </c>
      <c r="NU6" s="49" t="str">
        <f>IFERROR(IF('対策概要　導入前後設備'!T43="","-",'対策概要　導入前後設備'!T43),"-")</f>
        <v>-</v>
      </c>
      <c r="NV6" s="49" t="str">
        <f>IFERROR(IF('対策概要　導入前後設備'!V43="","-",'対策概要　導入前後設備'!V43),"-")</f>
        <v>-</v>
      </c>
      <c r="NW6" s="49" t="str">
        <f>IFERROR(IF('対策概要　導入前後設備'!W43="","-",'対策概要　導入前後設備'!W43),"-")</f>
        <v>-</v>
      </c>
      <c r="NX6" s="49" t="str">
        <f>IFERROR(IF('対策概要　導入前後設備'!Z43="","-",'対策概要　導入前後設備'!Z43),"-")</f>
        <v>-</v>
      </c>
      <c r="NY6" s="49" t="str">
        <f>IFERROR(IF('対策概要　導入前後設備'!AC43="","-",'対策概要　導入前後設備'!AC43),"-")</f>
        <v>-</v>
      </c>
      <c r="NZ6" s="49" t="str">
        <f>IFERROR(IF('対策概要　導入前後設備'!AE43="","-",'対策概要　導入前後設備'!AE43),"-")</f>
        <v>-</v>
      </c>
      <c r="OA6" s="49" t="str">
        <f>IFERROR(IF('対策概要　導入前後設備'!AF43="","-",'対策概要　導入前後設備'!AF43),"-")</f>
        <v>-</v>
      </c>
      <c r="OB6" s="49" t="str">
        <f>IFERROR(IF('対策概要　導入前後設備'!AG43="","-",'対策概要　導入前後設備'!AG43),"-")</f>
        <v>-</v>
      </c>
      <c r="OC6" s="49" t="str">
        <f>IFERROR(IF('対策概要　導入前後設備'!AI43="","-",'対策概要　導入前後設備'!AI43),"-")</f>
        <v>-</v>
      </c>
      <c r="OD6" s="49">
        <f>IFERROR(IF('対策概要　導入前後設備'!B47="","-",'対策概要　導入前後設備'!B47),"-")</f>
        <v>10</v>
      </c>
      <c r="OE6" s="49" t="str">
        <f ca="1">IFERROR(IF('対策概要　導入前後設備'!C47="","-",'対策概要　導入前後設備'!C47),"-")</f>
        <v>ー</v>
      </c>
      <c r="OF6" s="49" t="str">
        <f ca="1">IFERROR(IF('対策概要　導入前後設備'!D47="","-",'対策概要　導入前後設備'!D47),"-")</f>
        <v>-</v>
      </c>
      <c r="OG6" s="49" t="str">
        <f ca="1">IFERROR(IF('対策概要　導入前後設備'!G47="","-",'対策概要　導入前後設備'!G47),"-")</f>
        <v>-</v>
      </c>
      <c r="OH6" s="49" t="str">
        <f>IFERROR(IF('対策概要　導入前後設備'!J47="","-",'対策概要　導入前後設備'!J47),"-")</f>
        <v>-</v>
      </c>
      <c r="OI6" s="49" t="str">
        <f>IFERROR(IF('対策概要　導入前後設備'!M47="","-",'対策概要　導入前後設備'!M47),"-")</f>
        <v>-</v>
      </c>
      <c r="OJ6" s="49" t="str">
        <f>IFERROR(IF('対策概要　導入前後設備'!P47="","-",'対策概要　導入前後設備'!P47),"-")</f>
        <v>-</v>
      </c>
      <c r="OK6" s="49" t="str">
        <f>IFERROR(IF('対策概要　導入前後設備'!R47="","-",'対策概要　導入前後設備'!R47),"-")</f>
        <v>-</v>
      </c>
      <c r="OL6" s="49" t="str">
        <f>IFERROR(IF('対策概要　導入前後設備'!S47="","-",'対策概要　導入前後設備'!S47),"-")</f>
        <v>-</v>
      </c>
      <c r="OM6" s="49" t="str">
        <f>IFERROR(IF('対策概要　導入前後設備'!T47="","-",'対策概要　導入前後設備'!T47),"-")</f>
        <v>-</v>
      </c>
      <c r="ON6" s="49" t="str">
        <f>IFERROR(IF('対策概要　導入前後設備'!V47="","-",'対策概要　導入前後設備'!V47),"-")</f>
        <v>-</v>
      </c>
      <c r="OO6" s="49" t="str">
        <f>IFERROR(IF('対策概要　導入前後設備'!W47="","-",'対策概要　導入前後設備'!W47),"-")</f>
        <v>-</v>
      </c>
      <c r="OP6" s="49" t="str">
        <f>IFERROR(IF('対策概要　導入前後設備'!Z47="","-",'対策概要　導入前後設備'!Z47),"-")</f>
        <v>-</v>
      </c>
      <c r="OQ6" s="49" t="str">
        <f>IFERROR(IF('対策概要　導入前後設備'!AC47="","-",'対策概要　導入前後設備'!AC47),"-")</f>
        <v>-</v>
      </c>
      <c r="OR6" s="49" t="str">
        <f>IFERROR(IF('対策概要　導入前後設備'!AE47="","-",'対策概要　導入前後設備'!AE47),"-")</f>
        <v>-</v>
      </c>
      <c r="OS6" s="49" t="str">
        <f>IFERROR(IF('対策概要　導入前後設備'!AF47="","-",'対策概要　導入前後設備'!AF47),"-")</f>
        <v>-</v>
      </c>
      <c r="OT6" s="49" t="str">
        <f>IFERROR(IF('対策概要　導入前後設備'!AG47="","-",'対策概要　導入前後設備'!AG47),"-")</f>
        <v>-</v>
      </c>
      <c r="OU6" s="49" t="str">
        <f>IFERROR(IF('対策概要　導入前後設備'!AI47="","-",'対策概要　導入前後設備'!AI47),"-")</f>
        <v>-</v>
      </c>
      <c r="OV6" s="49">
        <f>IFERROR(IF(事業のパラメータ!O5="","-",事業のパラメータ!O5),"-")</f>
        <v>0</v>
      </c>
      <c r="OW6" s="49">
        <f>IFERROR(IF(事業のパラメータ!O6="","-",事業のパラメータ!O6),"-")</f>
        <v>0</v>
      </c>
      <c r="OX6" s="49">
        <f ca="1">IFERROR(IF(事業のパラメータ!O7="","-",事業のパラメータ!O7),"-")</f>
        <v>0</v>
      </c>
      <c r="OY6" s="49">
        <f ca="1">IFERROR(IF(事業のパラメータ!O8="","-",事業のパラメータ!O8),"-")</f>
        <v>0</v>
      </c>
      <c r="OZ6" s="49">
        <f ca="1">IFERROR(IF(事業のパラメータ!O9="","-",事業のパラメータ!O9),"-")</f>
        <v>0</v>
      </c>
      <c r="PA6" s="49">
        <f ca="1">IFERROR(IF(事業のパラメータ!O13="","-",事業のパラメータ!O13),"-")</f>
        <v>0</v>
      </c>
      <c r="PB6" s="49">
        <f ca="1">IFERROR(IF(事業のパラメータ!O14="","-",事業のパラメータ!O14),"-")</f>
        <v>0</v>
      </c>
      <c r="PC6" s="49">
        <f ca="1">IFERROR(IF(事業のパラメータ!O17="","-",事業のパラメータ!O17),"-")</f>
        <v>0</v>
      </c>
      <c r="PD6" s="49">
        <f ca="1">IFERROR(IF(事業のパラメータ!O18="","-",事業のパラメータ!O18),"-")</f>
        <v>0</v>
      </c>
      <c r="PE6" s="49" t="str">
        <f>IFERROR(IF(事業のパラメータ!O19="","-",事業のパラメータ!O19),"-")</f>
        <v>-</v>
      </c>
      <c r="PF6" s="49" t="str">
        <f>IFERROR(IF(事業のパラメータ!O20="","-",事業のパラメータ!O20),"-")</f>
        <v>-</v>
      </c>
      <c r="PG6" s="49" t="str">
        <f ca="1">IFERROR(IF(事業のパラメータ!U24="","-",事業のパラメータ!U24),"-")</f>
        <v>-</v>
      </c>
      <c r="PH6" s="49" t="str">
        <f ca="1">IFERROR(IF(事業のパラメータ!U26="","-",事業のパラメータ!U26),"-")</f>
        <v>-</v>
      </c>
      <c r="PI6" s="49" t="str">
        <f ca="1">IFERROR(IF(事業のパラメータ!Q29="","-",事業のパラメータ!Q29),"-")</f>
        <v>-</v>
      </c>
      <c r="PJ6" s="49" t="str">
        <f ca="1">IFERROR(IF(事業のパラメータ!Q33="","-",事業のパラメータ!Q33),"-")</f>
        <v>-</v>
      </c>
      <c r="PK6" s="49">
        <f>IFERROR(IF(対策個票まとめ!B8="","-",対策個票まとめ!B8),"-")</f>
        <v>1</v>
      </c>
      <c r="PL6" s="49" t="str">
        <f ca="1">IFERROR(IF(対策個票まとめ!C8="","-",対策個票まとめ!C8),"-")</f>
        <v>－</v>
      </c>
      <c r="PM6" s="49" t="str">
        <f ca="1">IFERROR(IF(対策個票まとめ!D8="","-",対策個票まとめ!D8),"-")</f>
        <v>-</v>
      </c>
      <c r="PN6" s="49">
        <f ca="1">IFERROR(IF(対策個票まとめ!E8="","-",対策個票まとめ!E8),"-")</f>
        <v>0</v>
      </c>
      <c r="PO6" s="49" t="str">
        <f ca="1">IFERROR(IF(対策個票まとめ!F8="","-",対策個票まとめ!F8),"-")</f>
        <v>ー</v>
      </c>
      <c r="PP6" s="49" t="str">
        <f ca="1">IFERROR(IF(対策個票まとめ!G8="","-",対策個票まとめ!G8),"-")</f>
        <v>－</v>
      </c>
      <c r="PQ6" s="49" t="str">
        <f ca="1">IFERROR(IF(対策個票まとめ!H8="","-",対策個票まとめ!H8),"-")</f>
        <v>－</v>
      </c>
      <c r="PR6" s="49">
        <f>IFERROR(IF(対策個票まとめ!B9="","-",対策個票まとめ!B9),"-")</f>
        <v>2</v>
      </c>
      <c r="PS6" s="49" t="str">
        <f ca="1">IFERROR(IF(対策個票まとめ!C9="","-",対策個票まとめ!C9),"-")</f>
        <v>－</v>
      </c>
      <c r="PT6" s="49" t="str">
        <f ca="1">IFERROR(IF(対策個票まとめ!D9="","-",対策個票まとめ!D9),"-")</f>
        <v>-</v>
      </c>
      <c r="PU6" s="49">
        <f ca="1">IFERROR(IF(対策個票まとめ!E9="","-",対策個票まとめ!E9),"-")</f>
        <v>0</v>
      </c>
      <c r="PV6" s="49" t="str">
        <f ca="1">IFERROR(IF(対策個票まとめ!F9="","-",対策個票まとめ!F9),"-")</f>
        <v>ー</v>
      </c>
      <c r="PW6" s="49" t="str">
        <f ca="1">IFERROR(IF(対策個票まとめ!G9="","-",対策個票まとめ!G9),"-")</f>
        <v>－</v>
      </c>
      <c r="PX6" s="49" t="str">
        <f ca="1">IFERROR(IF(対策個票まとめ!H9="","-",対策個票まとめ!H9),"-")</f>
        <v>－</v>
      </c>
      <c r="PY6" s="49">
        <f>IFERROR(IF(対策個票まとめ!B10="","-",対策個票まとめ!B10),"-")</f>
        <v>3</v>
      </c>
      <c r="PZ6" s="49" t="str">
        <f ca="1">IFERROR(IF(対策個票まとめ!C10="","-",対策個票まとめ!C10),"-")</f>
        <v>－</v>
      </c>
      <c r="QA6" s="49" t="str">
        <f ca="1">IFERROR(IF(対策個票まとめ!D10="","-",対策個票まとめ!D10),"-")</f>
        <v>-</v>
      </c>
      <c r="QB6" s="49">
        <f ca="1">IFERROR(IF(対策個票まとめ!E10="","-",対策個票まとめ!E10),"-")</f>
        <v>0</v>
      </c>
      <c r="QC6" s="49" t="str">
        <f ca="1">IFERROR(IF(対策個票まとめ!F10="","-",対策個票まとめ!F10),"-")</f>
        <v>ー</v>
      </c>
      <c r="QD6" s="49" t="str">
        <f ca="1">IFERROR(IF(対策個票まとめ!G10="","-",対策個票まとめ!G10),"-")</f>
        <v>－</v>
      </c>
      <c r="QE6" s="49" t="str">
        <f ca="1">IFERROR(IF(対策個票まとめ!H10="","-",対策個票まとめ!H10),"-")</f>
        <v>－</v>
      </c>
      <c r="QF6" s="49">
        <f>IFERROR(IF(対策個票まとめ!B11="","-",対策個票まとめ!B11),"-")</f>
        <v>4</v>
      </c>
      <c r="QG6" s="49" t="str">
        <f ca="1">IFERROR(IF(対策個票まとめ!C11="","-",対策個票まとめ!C11),"-")</f>
        <v>－</v>
      </c>
      <c r="QH6" s="49" t="str">
        <f ca="1">IFERROR(IF(対策個票まとめ!D11="","-",対策個票まとめ!D11),"-")</f>
        <v>-</v>
      </c>
      <c r="QI6" s="49">
        <f ca="1">IFERROR(IF(対策個票まとめ!E11="","-",対策個票まとめ!E11),"-")</f>
        <v>0</v>
      </c>
      <c r="QJ6" s="49" t="str">
        <f ca="1">IFERROR(IF(対策個票まとめ!F11="","-",対策個票まとめ!F11),"-")</f>
        <v>ー</v>
      </c>
      <c r="QK6" s="49" t="str">
        <f ca="1">IFERROR(IF(対策個票まとめ!G11="","-",対策個票まとめ!G11),"-")</f>
        <v>－</v>
      </c>
      <c r="QL6" s="49" t="str">
        <f ca="1">IFERROR(IF(対策個票まとめ!H11="","-",対策個票まとめ!H11),"-")</f>
        <v>－</v>
      </c>
      <c r="QM6" s="49">
        <f>IFERROR(IF(対策個票まとめ!B12="","-",対策個票まとめ!B12),"-")</f>
        <v>5</v>
      </c>
      <c r="QN6" s="49" t="str">
        <f ca="1">IFERROR(IF(対策個票まとめ!C12="","-",対策個票まとめ!C12),"-")</f>
        <v>－</v>
      </c>
      <c r="QO6" s="49" t="str">
        <f ca="1">IFERROR(IF(対策個票まとめ!D12="","-",対策個票まとめ!D12),"-")</f>
        <v>-</v>
      </c>
      <c r="QP6" s="49">
        <f ca="1">IFERROR(IF(対策個票まとめ!E12="","-",対策個票まとめ!E12),"-")</f>
        <v>0</v>
      </c>
      <c r="QQ6" s="49" t="str">
        <f ca="1">IFERROR(IF(対策個票まとめ!F12="","-",対策個票まとめ!F12),"-")</f>
        <v>ー</v>
      </c>
      <c r="QR6" s="49" t="str">
        <f ca="1">IFERROR(IF(対策個票まとめ!G12="","-",対策個票まとめ!G12),"-")</f>
        <v>－</v>
      </c>
      <c r="QS6" s="49" t="str">
        <f ca="1">IFERROR(IF(対策個票まとめ!H12="","-",対策個票まとめ!H12),"-")</f>
        <v>－</v>
      </c>
      <c r="QT6" s="49">
        <f>IFERROR(IF(対策個票まとめ!B13="","-",対策個票まとめ!B13),"-")</f>
        <v>6</v>
      </c>
      <c r="QU6" s="49" t="str">
        <f ca="1">IFERROR(IF(対策個票まとめ!C13="","-",対策個票まとめ!C13),"-")</f>
        <v>－</v>
      </c>
      <c r="QV6" s="49" t="str">
        <f ca="1">IFERROR(IF(対策個票まとめ!D13="","-",対策個票まとめ!D13),"-")</f>
        <v>-</v>
      </c>
      <c r="QW6" s="49">
        <f ca="1">IFERROR(IF(対策個票まとめ!E13="","-",対策個票まとめ!E13),"-")</f>
        <v>0</v>
      </c>
      <c r="QX6" s="49" t="str">
        <f ca="1">IFERROR(IF(対策個票まとめ!F13="","-",対策個票まとめ!F13),"-")</f>
        <v>ー</v>
      </c>
      <c r="QY6" s="49" t="str">
        <f ca="1">IFERROR(IF(対策個票まとめ!G13="","-",対策個票まとめ!G13),"-")</f>
        <v>－</v>
      </c>
      <c r="QZ6" s="49" t="str">
        <f ca="1">IFERROR(IF(対策個票まとめ!H13="","-",対策個票まとめ!H13),"-")</f>
        <v>－</v>
      </c>
      <c r="RA6" s="49">
        <f>IFERROR(IF(対策個票まとめ!B14="","-",対策個票まとめ!B14),"-")</f>
        <v>7</v>
      </c>
      <c r="RB6" s="49" t="str">
        <f ca="1">IFERROR(IF(対策個票まとめ!C14="","-",対策個票まとめ!C14),"-")</f>
        <v>－</v>
      </c>
      <c r="RC6" s="49" t="str">
        <f ca="1">IFERROR(IF(対策個票まとめ!D14="","-",対策個票まとめ!D14),"-")</f>
        <v>-</v>
      </c>
      <c r="RD6" s="49">
        <f ca="1">IFERROR(IF(対策個票まとめ!E14="","-",対策個票まとめ!E14),"-")</f>
        <v>0</v>
      </c>
      <c r="RE6" s="49" t="str">
        <f ca="1">IFERROR(IF(対策個票まとめ!F14="","-",対策個票まとめ!F14),"-")</f>
        <v>ー</v>
      </c>
      <c r="RF6" s="49" t="str">
        <f ca="1">IFERROR(IF(対策個票まとめ!G14="","-",対策個票まとめ!G14),"-")</f>
        <v>－</v>
      </c>
      <c r="RG6" s="49" t="str">
        <f ca="1">IFERROR(IF(対策個票まとめ!H14="","-",対策個票まとめ!H14),"-")</f>
        <v>－</v>
      </c>
      <c r="RH6" s="49">
        <f>IFERROR(IF(対策個票まとめ!B15="","-",対策個票まとめ!B15),"-")</f>
        <v>8</v>
      </c>
      <c r="RI6" s="49" t="str">
        <f ca="1">IFERROR(IF(対策個票まとめ!C15="","-",対策個票まとめ!C15),"-")</f>
        <v>－</v>
      </c>
      <c r="RJ6" s="49" t="str">
        <f ca="1">IFERROR(IF(対策個票まとめ!D15="","-",対策個票まとめ!D15),"-")</f>
        <v>-</v>
      </c>
      <c r="RK6" s="49">
        <f ca="1">IFERROR(IF(対策個票まとめ!E15="","-",対策個票まとめ!E15),"-")</f>
        <v>0</v>
      </c>
      <c r="RL6" s="49" t="str">
        <f ca="1">IFERROR(IF(対策個票まとめ!F15="","-",対策個票まとめ!F15),"-")</f>
        <v>ー</v>
      </c>
      <c r="RM6" s="49" t="str">
        <f ca="1">IFERROR(IF(対策個票まとめ!G15="","-",対策個票まとめ!G15),"-")</f>
        <v>－</v>
      </c>
      <c r="RN6" s="49" t="str">
        <f ca="1">IFERROR(IF(対策個票まとめ!H15="","-",対策個票まとめ!H15),"-")</f>
        <v>－</v>
      </c>
      <c r="RO6" s="49">
        <f>IFERROR(IF(対策個票まとめ!B16="","-",対策個票まとめ!B16),"-")</f>
        <v>9</v>
      </c>
      <c r="RP6" s="49" t="str">
        <f ca="1">IFERROR(IF(対策個票まとめ!C16="","-",対策個票まとめ!C16),"-")</f>
        <v>－</v>
      </c>
      <c r="RQ6" s="49" t="str">
        <f ca="1">IFERROR(IF(対策個票まとめ!D16="","-",対策個票まとめ!D16),"-")</f>
        <v>-</v>
      </c>
      <c r="RR6" s="49">
        <f ca="1">IFERROR(IF(対策個票まとめ!E16="","-",対策個票まとめ!E16),"-")</f>
        <v>0</v>
      </c>
      <c r="RS6" s="49" t="str">
        <f ca="1">IFERROR(IF(対策個票まとめ!F16="","-",対策個票まとめ!F16),"-")</f>
        <v>ー</v>
      </c>
      <c r="RT6" s="49" t="str">
        <f ca="1">IFERROR(IF(対策個票まとめ!G16="","-",対策個票まとめ!G16),"-")</f>
        <v>－</v>
      </c>
      <c r="RU6" s="49" t="str">
        <f ca="1">IFERROR(IF(対策個票まとめ!H16="","-",対策個票まとめ!H16),"-")</f>
        <v>－</v>
      </c>
      <c r="RV6" s="49">
        <f>IFERROR(IF(対策個票まとめ!B17="","-",対策個票まとめ!B17),"-")</f>
        <v>10</v>
      </c>
      <c r="RW6" s="49" t="str">
        <f ca="1">IFERROR(IF(対策個票まとめ!C17="","-",対策個票まとめ!C17),"-")</f>
        <v>ー</v>
      </c>
      <c r="RX6" s="49" t="str">
        <f ca="1">IFERROR(IF(対策個票まとめ!D17="","-",対策個票まとめ!D17),"-")</f>
        <v>-</v>
      </c>
      <c r="RY6" s="49">
        <f ca="1">IFERROR(IF(対策個票まとめ!E17="","-",対策個票まとめ!E17),"-")</f>
        <v>0</v>
      </c>
      <c r="RZ6" s="49" t="str">
        <f ca="1">IFERROR(IF(対策個票まとめ!F17="","-",対策個票まとめ!F17),"-")</f>
        <v>ー</v>
      </c>
      <c r="SA6" s="49" t="str">
        <f ca="1">IFERROR(IF(対策個票まとめ!G17="","-",対策個票まとめ!G17),"-")</f>
        <v>－</v>
      </c>
      <c r="SB6" s="49" t="str">
        <f ca="1">IFERROR(IF(対策個票まとめ!H17="","-",対策個票まとめ!H17),"-")</f>
        <v>－</v>
      </c>
      <c r="SC6" s="49">
        <f ca="1">IFERROR(IF(対策個票まとめ!E18="","-",対策個票まとめ!E18),"-")</f>
        <v>0</v>
      </c>
      <c r="SD6" s="49">
        <f ca="1">IFERROR(IF(対策個票まとめ!F18="","-",対策個票まとめ!F18),"-")</f>
        <v>0</v>
      </c>
      <c r="SE6" s="49">
        <f ca="1">IFERROR(IF(対策個票まとめ!H18="","-",対策個票まとめ!H18),"-")</f>
        <v>0</v>
      </c>
      <c r="SF6" s="49">
        <f ca="1">IFERROR(IF(対策個票まとめ!E19="","-",対策個票まとめ!E19),"-")</f>
        <v>0</v>
      </c>
      <c r="SG6" s="49">
        <f ca="1">IFERROR(IF(対策個票まとめ!E20="","-",対策個票まとめ!E20),"-")</f>
        <v>0</v>
      </c>
      <c r="SH6" s="49">
        <f ca="1">IFERROR(IF(対策個票まとめ!E21="","-",対策個票まとめ!E21),"-")</f>
        <v>0</v>
      </c>
      <c r="SI6" s="49" t="str">
        <f>'別添2.その他の審査項目'!H3</f>
        <v>□</v>
      </c>
      <c r="SJ6" s="49" t="str">
        <f>'別添2.その他の審査項目'!H4</f>
        <v>□</v>
      </c>
      <c r="SK6" s="49" t="str">
        <f>'別添2.その他の審査項目'!Q4</f>
        <v>□</v>
      </c>
      <c r="SL6" s="49" t="str">
        <f>'別添2.その他の審査項目'!H5</f>
        <v>□</v>
      </c>
      <c r="SM6" s="49" t="str">
        <f>'別添2.その他の審査項目'!Q5</f>
        <v>□</v>
      </c>
      <c r="SN6" s="49" t="str">
        <f>'別添2.その他の審査項目'!H6</f>
        <v>□</v>
      </c>
      <c r="SO6" s="49" t="str">
        <f>'別添2.その他の審査項目'!Q6</f>
        <v>□</v>
      </c>
      <c r="SP6" s="49" t="str">
        <f>'別添2.その他の審査項目'!H7</f>
        <v>□</v>
      </c>
      <c r="SQ6" s="49" t="str">
        <f>'別添2.その他の審査項目'!H8</f>
        <v>□</v>
      </c>
      <c r="SR6" s="49" t="str">
        <f>'別添2.その他の審査項目'!H9</f>
        <v>□</v>
      </c>
      <c r="SS6" s="49" t="str">
        <f>'別添2.その他の審査項目'!H11</f>
        <v>□</v>
      </c>
      <c r="ST6" s="49" t="str">
        <f>'別添2.その他の審査項目'!H12</f>
        <v>□</v>
      </c>
      <c r="SU6" s="49" t="str">
        <f>'別添2.その他の審査項目'!H13</f>
        <v>□</v>
      </c>
      <c r="SV6" s="49" t="str">
        <f>IFERROR(IF('別添2.その他の審査項目'!R14="","-",'別添2.その他の審査項目'!R14),"-")</f>
        <v>-</v>
      </c>
      <c r="SW6" s="49" t="str">
        <f>IFERROR(IF('別添2.その他の審査項目'!R16="","-",'別添2.その他の審査項目'!R16),"-")</f>
        <v>-</v>
      </c>
      <c r="SX6" s="49" t="str">
        <f>'別添2.その他の審査項目'!H17</f>
        <v>□</v>
      </c>
      <c r="SY6" s="49" t="str">
        <f>'別添2.その他の審査項目'!H19</f>
        <v>□</v>
      </c>
      <c r="SZ6" s="49" t="str">
        <f>'別添2.その他の審査項目'!H20</f>
        <v>□</v>
      </c>
      <c r="TA6" s="49" t="str">
        <f>'別添2.その他の審査項目'!H21</f>
        <v>□</v>
      </c>
      <c r="TB6" s="49" t="str">
        <f>'別添2.その他の審査項目'!H22</f>
        <v>□</v>
      </c>
      <c r="TC6" s="49" t="str">
        <f>'別添2.その他の審査項目'!H23</f>
        <v>□</v>
      </c>
      <c r="TD6" s="49" t="str">
        <f>'別添2.その他の審査項目'!H24</f>
        <v>□</v>
      </c>
      <c r="TE6" s="49" t="str">
        <f>'別添2.その他の審査項目'!H25</f>
        <v>□</v>
      </c>
      <c r="TF6" s="49" t="str">
        <f>'別添2.その他の審査項目'!H26</f>
        <v>□</v>
      </c>
      <c r="TG6" s="49" t="str">
        <f>'別添2.その他の審査項目'!H27</f>
        <v>□</v>
      </c>
      <c r="TH6" s="49" t="str">
        <f>'別添2.その他の審査項目'!H28</f>
        <v>□</v>
      </c>
      <c r="TI6" s="49" t="str">
        <f>'別添2.その他の審査項目'!H29</f>
        <v>□</v>
      </c>
      <c r="TJ6" s="49" t="str">
        <f>IFERROR(IF('別添2.その他の審査項目'!F35="","-",'別添2.その他の審査項目'!F35),"-")</f>
        <v>-</v>
      </c>
      <c r="TK6" s="49" t="str">
        <f>'別添2.その他の審査項目'!B37</f>
        <v>□</v>
      </c>
      <c r="TL6" s="49" t="str">
        <f>IFERROR(IF('別添2.その他の審査項目'!J40="","-",'別添2.その他の審査項目'!J40),"-")</f>
        <v>-</v>
      </c>
      <c r="TM6" s="49" t="str">
        <f>IFERROR(IF('別添2.その他の審査項目'!J41="","-",'別添2.その他の審査項目'!J41),"-")</f>
        <v>-</v>
      </c>
      <c r="TN6" s="49" t="str">
        <f>IFERROR(IF('別添2.その他の審査項目'!I44="","-",'別添2.その他の審査項目'!I44),"-")</f>
        <v>-</v>
      </c>
      <c r="TO6" s="49" t="str">
        <f>IFERROR(IF('別添3.LD-Tech'!I3="","-",'別添3.LD-Tech'!I3),"")</f>
        <v>-</v>
      </c>
      <c r="TP6" s="49" t="str">
        <f>IFERROR(IF('別添3.LD-Tech'!I4="","-",'別添3.LD-Tech'!I4),"")</f>
        <v>-</v>
      </c>
      <c r="TQ6" s="49" t="str">
        <f>IFERROR(IF('別添3.LD-Tech'!I5="","-",'別添3.LD-Tech'!I5),"")</f>
        <v>-</v>
      </c>
      <c r="TR6" s="49" t="str">
        <f>IFERROR(IF('別添3.LD-Tech'!I6="","-",'別添3.LD-Tech'!I6),"")</f>
        <v>-</v>
      </c>
      <c r="TS6" s="49" t="str">
        <f>IFERROR(IF('別添3.LD-Tech'!I7="","-",'別添3.LD-Tech'!I7),"")</f>
        <v>-</v>
      </c>
      <c r="TT6" s="49" t="str">
        <f>IFERROR(IF('別添3.LD-Tech'!I8="","-",'別添3.LD-Tech'!I8),"")</f>
        <v>-</v>
      </c>
      <c r="TU6" s="49" t="str">
        <f>IFERROR(IF('別添3.LD-Tech'!I9="","-",'別添3.LD-Tech'!I9),"")</f>
        <v>-</v>
      </c>
      <c r="TV6" s="49" t="str">
        <f>IFERROR(IF('別添3.LD-Tech'!I10="","-",'別添3.LD-Tech'!I10),"")</f>
        <v>-</v>
      </c>
      <c r="TW6" s="49" t="str">
        <f>IFERROR(IF('別添3.LD-Tech'!I11="","-",'別添3.LD-Tech'!I11),"")</f>
        <v>-</v>
      </c>
      <c r="TX6" s="49" t="str">
        <f>IFERROR(IF('別添3.LD-Tech'!I12="","-",'別添3.LD-Tech'!I12),"")</f>
        <v>-</v>
      </c>
      <c r="TY6" s="49" t="str">
        <f>IFERROR(IF('別添3.LD-Tech'!I13="","-",'別添3.LD-Tech'!I13),"")</f>
        <v>-</v>
      </c>
      <c r="TZ6" s="49" t="str">
        <f>IFERROR(IF('別添3.LD-Tech'!I14="","-",'別添3.LD-Tech'!I14),"")</f>
        <v>-</v>
      </c>
      <c r="UA6" s="49" t="str">
        <f>IFERROR(IF('別添3.LD-Tech'!I15="","-",'別添3.LD-Tech'!I15),"")</f>
        <v>-</v>
      </c>
      <c r="UB6" s="49" t="str">
        <f>IFERROR(IF('別添3.LD-Tech'!I16="","-",'別添3.LD-Tech'!I16),"")</f>
        <v>-</v>
      </c>
      <c r="UC6" s="49" t="str">
        <f>IFERROR(IF('別添3.LD-Tech'!I17="","-",'別添3.LD-Tech'!I17),"")</f>
        <v>-</v>
      </c>
      <c r="UD6" s="49" t="str">
        <f>IFERROR(IF('別添3.LD-Tech'!I18="","-",'別添3.LD-Tech'!I18),"")</f>
        <v>-</v>
      </c>
      <c r="UE6" s="49" t="str">
        <f>IFERROR(IF('別添3.LD-Tech'!I19="","-",'別添3.LD-Tech'!I19),"")</f>
        <v>-</v>
      </c>
      <c r="UF6" s="49" t="str">
        <f>IFERROR(IF('別添3.LD-Tech'!I20="","-",'別添3.LD-Tech'!I20),"")</f>
        <v>-</v>
      </c>
      <c r="UG6" s="49" t="str">
        <f>IFERROR(IF('別添3.LD-Tech'!I21="","-",'別添3.LD-Tech'!I21),"")</f>
        <v>-</v>
      </c>
      <c r="UH6" s="49" t="str">
        <f>IFERROR(IF('別添3.LD-Tech'!I22="","-",'別添3.LD-Tech'!I22),"")</f>
        <v>-</v>
      </c>
      <c r="UI6" s="49" t="str">
        <f>IFERROR(IF('別添4.他の補助事業'!A6="","-",'別添4.他の補助事業'!A6),"-")</f>
        <v>-</v>
      </c>
      <c r="UJ6" s="49" t="str">
        <f>IFERROR(IF('別添4.他の補助事業'!D6="","-",'別添4.他の補助事業'!D6),"-")</f>
        <v>-</v>
      </c>
      <c r="UK6" s="49" t="str">
        <f>IFERROR(IF('別添4.他の補助事業'!J6="","-",'別添4.他の補助事業'!J6),"-")</f>
        <v>-</v>
      </c>
      <c r="UL6" s="49" t="str">
        <f>IFERROR(IF('別添4.他の補助事業'!M6="","-",'別添4.他の補助事業'!M6),"-")</f>
        <v>-</v>
      </c>
      <c r="UM6" s="49" t="str">
        <f>IFERROR(IF('別添4.他の補助事業'!P6="","-",'別添4.他の補助事業'!P6),"-")</f>
        <v>-</v>
      </c>
      <c r="UN6" s="49" t="str">
        <f>IFERROR(IF('別添4.他の補助事業'!S6="","-",'別添4.他の補助事業'!S6),"-")</f>
        <v>-</v>
      </c>
      <c r="UO6" s="49" t="str">
        <f>IFERROR(IF('別添4.他の補助事業'!A8="","-",'別添4.他の補助事業'!A8),"-")</f>
        <v>-</v>
      </c>
      <c r="UP6" s="49" t="str">
        <f>IFERROR(IF('別添4.他の補助事業'!D8="","-",'別添4.他の補助事業'!D8),"-")</f>
        <v>-</v>
      </c>
      <c r="UQ6" s="49" t="str">
        <f>IFERROR(IF('別添4.他の補助事業'!J8="","-",'別添4.他の補助事業'!J8),"-")</f>
        <v>-</v>
      </c>
      <c r="UR6" s="49" t="str">
        <f>IFERROR(IF('別添4.他の補助事業'!M8="","-",'別添4.他の補助事業'!M8),"-")</f>
        <v>-</v>
      </c>
      <c r="US6" s="49" t="str">
        <f>IFERROR(IF('別添4.他の補助事業'!P8="","-",'別添4.他の補助事業'!P8),"-")</f>
        <v>-</v>
      </c>
      <c r="UT6" s="49" t="str">
        <f>IFERROR(IF('別添4.他の補助事業'!S8="","-",'別添4.他の補助事業'!S8),"-")</f>
        <v>-</v>
      </c>
      <c r="UU6" s="49" t="str">
        <f>IFERROR(IF('別添4.他の補助事業'!A10="","-",'別添4.他の補助事業'!A10),"-")</f>
        <v>-</v>
      </c>
      <c r="UV6" s="49" t="str">
        <f>IFERROR(IF('別添4.他の補助事業'!D10="","-",'別添4.他の補助事業'!D10),"-")</f>
        <v>-</v>
      </c>
      <c r="UW6" s="49" t="str">
        <f>IFERROR(IF('別添4.他の補助事業'!J10="","-",'別添4.他の補助事業'!J10),"-")</f>
        <v>-</v>
      </c>
      <c r="UX6" s="49" t="str">
        <f>IFERROR(IF('別添4.他の補助事業'!M10="","-",'別添4.他の補助事業'!M10),"-")</f>
        <v>-</v>
      </c>
      <c r="UY6" s="49" t="str">
        <f>IFERROR(IF('別添4.他の補助事業'!P10="","-",'別添4.他の補助事業'!P10),"-")</f>
        <v>-</v>
      </c>
      <c r="UZ6" s="49" t="str">
        <f>IFERROR(IF('別添4.他の補助事業'!S10="","-",'別添4.他の補助事業'!S10),"-")</f>
        <v>-</v>
      </c>
      <c r="VA6" s="49" t="str">
        <f>IFERROR(IF('別添4.他の補助事業'!A12="","-",'別添4.他の補助事業'!A12),"-")</f>
        <v>-</v>
      </c>
      <c r="VB6" s="49" t="str">
        <f>IFERROR(IF('別添4.他の補助事業'!D12="","-",'別添4.他の補助事業'!D12),"-")</f>
        <v>-</v>
      </c>
      <c r="VC6" s="49" t="str">
        <f>IFERROR(IF('別添4.他の補助事業'!J12="","-",'別添4.他の補助事業'!J12),"-")</f>
        <v>-</v>
      </c>
      <c r="VD6" s="49" t="str">
        <f>IFERROR(IF('別添4.他の補助事業'!M12="","-",'別添4.他の補助事業'!M12),"-")</f>
        <v>-</v>
      </c>
      <c r="VE6" s="49" t="str">
        <f>IFERROR(IF('別添4.他の補助事業'!P12="","-",'別添4.他の補助事業'!P12),"-")</f>
        <v>-</v>
      </c>
      <c r="VF6" s="49" t="str">
        <f>IFERROR(IF('別添4.他の補助事業'!S12="","-",'別添4.他の補助事業'!S12),"-")</f>
        <v>-</v>
      </c>
      <c r="VG6" s="49" t="str">
        <f>IFERROR(IF('別添4.他の補助事業'!A14="","-",'別添4.他の補助事業'!A14),"-")</f>
        <v>-</v>
      </c>
      <c r="VH6" s="49" t="str">
        <f>IFERROR(IF('別添4.他の補助事業'!D14="","-",'別添4.他の補助事業'!D14),"-")</f>
        <v>-</v>
      </c>
      <c r="VI6" s="49" t="str">
        <f>IFERROR(IF('別添4.他の補助事業'!J14="","-",'別添4.他の補助事業'!J14),"-")</f>
        <v>-</v>
      </c>
      <c r="VJ6" s="49" t="str">
        <f>IFERROR(IF('別添4.他の補助事業'!M14="","-",'別添4.他の補助事業'!M14),"-")</f>
        <v>-</v>
      </c>
      <c r="VK6" s="49" t="str">
        <f>IFERROR(IF('別添4.他の補助事業'!P14="","-",'別添4.他の補助事業'!P14),"-")</f>
        <v>-</v>
      </c>
      <c r="VL6" s="49" t="str">
        <f>IFERROR(IF('別添4.他の補助事業'!S14="","-",'別添4.他の補助事業'!S14),"-")</f>
        <v>-</v>
      </c>
      <c r="VM6" s="49" t="str">
        <f>IFERROR(IF('別添4.他の補助事業'!A16="","-",'別添4.他の補助事業'!A16),"-")</f>
        <v>-</v>
      </c>
      <c r="VN6" s="49" t="str">
        <f>IFERROR(IF('別添4.他の補助事業'!D16="","-",'別添4.他の補助事業'!D16),"-")</f>
        <v>-</v>
      </c>
      <c r="VO6" s="49" t="str">
        <f>IFERROR(IF('別添4.他の補助事業'!J16="","-",'別添4.他の補助事業'!J16),"-")</f>
        <v>-</v>
      </c>
      <c r="VP6" s="49" t="str">
        <f>IFERROR(IF('別添4.他の補助事業'!M16="","-",'別添4.他の補助事業'!M16),"-")</f>
        <v>-</v>
      </c>
      <c r="VQ6" s="49" t="str">
        <f>IFERROR(IF('別添4.他の補助事業'!P16="","-",'別添4.他の補助事業'!P16),"-")</f>
        <v>-</v>
      </c>
      <c r="VR6" s="49" t="str">
        <f>IFERROR(IF('別添4.他の補助事業'!S16="","-",'別添4.他の補助事業'!S16),"-")</f>
        <v>-</v>
      </c>
      <c r="VS6" s="49" t="str">
        <f>IFERROR(IF('別添4.他の補助事業'!A18="","-",'別添4.他の補助事業'!A18),"-")</f>
        <v>-</v>
      </c>
      <c r="VT6" s="49" t="str">
        <f>IFERROR(IF('別添4.他の補助事業'!D18="","-",'別添4.他の補助事業'!D18),"-")</f>
        <v>-</v>
      </c>
      <c r="VU6" s="49" t="str">
        <f>IFERROR(IF('別添4.他の補助事業'!J18="","-",'別添4.他の補助事業'!J18),"-")</f>
        <v>-</v>
      </c>
      <c r="VV6" s="49" t="str">
        <f>IFERROR(IF('別添4.他の補助事業'!M18="","-",'別添4.他の補助事業'!M18),"-")</f>
        <v>-</v>
      </c>
      <c r="VW6" s="49" t="str">
        <f>IFERROR(IF('別添4.他の補助事業'!P18="","-",'別添4.他の補助事業'!P18),"-")</f>
        <v>-</v>
      </c>
      <c r="VX6" s="49" t="str">
        <f>IFERROR(IF('別添4.他の補助事業'!S18="","-",'別添4.他の補助事業'!S18),"-")</f>
        <v>-</v>
      </c>
      <c r="VY6" s="49" t="str">
        <f>IFERROR(IF('別添4.他の補助事業'!A20="","-",'別添4.他の補助事業'!A20),"-")</f>
        <v>-</v>
      </c>
      <c r="VZ6" s="49" t="str">
        <f>IFERROR(IF('別添4.他の補助事業'!D20="","-",'別添4.他の補助事業'!D20),"-")</f>
        <v>-</v>
      </c>
      <c r="WA6" s="49" t="str">
        <f>IFERROR(IF('別添4.他の補助事業'!J20="","-",'別添4.他の補助事業'!J20),"-")</f>
        <v>-</v>
      </c>
      <c r="WB6" s="49" t="str">
        <f>IFERROR(IF('別添4.他の補助事業'!M20="","-",'別添4.他の補助事業'!M20),"-")</f>
        <v>-</v>
      </c>
      <c r="WC6" s="49" t="str">
        <f>IFERROR(IF('別添4.他の補助事業'!P20="","-",'別添4.他の補助事業'!P20),"-")</f>
        <v>-</v>
      </c>
      <c r="WD6" s="49" t="str">
        <f>IFERROR(IF('別添4.他の補助事業'!S20="","-",'別添4.他の補助事業'!S20),"-")</f>
        <v>-</v>
      </c>
      <c r="WE6" s="49" t="str">
        <f>IFERROR(IF('別添4.他の補助事業'!A22="","-",'別添4.他の補助事業'!A22),"-")</f>
        <v>-</v>
      </c>
      <c r="WF6" s="49" t="str">
        <f>IFERROR(IF('別添4.他の補助事業'!D22="","-",'別添4.他の補助事業'!D22),"-")</f>
        <v>-</v>
      </c>
      <c r="WG6" s="49" t="str">
        <f>IFERROR(IF('別添4.他の補助事業'!J22="","-",'別添4.他の補助事業'!J22),"-")</f>
        <v>-</v>
      </c>
      <c r="WH6" s="49" t="str">
        <f>IFERROR(IF('別添4.他の補助事業'!M22="","-",'別添4.他の補助事業'!M22),"-")</f>
        <v>-</v>
      </c>
      <c r="WI6" s="49" t="str">
        <f>IFERROR(IF('別添4.他の補助事業'!P22="","-",'別添4.他の補助事業'!P22),"-")</f>
        <v>-</v>
      </c>
      <c r="WJ6" s="49" t="str">
        <f>IFERROR(IF('別添4.他の補助事業'!S22="","-",'別添4.他の補助事業'!S22),"-")</f>
        <v>-</v>
      </c>
      <c r="WK6" s="49" t="str">
        <f>IFERROR(IF('別添4.他の補助事業'!A24="","-",'別添4.他の補助事業'!A24),"-")</f>
        <v>-</v>
      </c>
      <c r="WL6" s="49" t="str">
        <f>IFERROR(IF('別添4.他の補助事業'!D24="","-",'別添4.他の補助事業'!D24),"-")</f>
        <v>-</v>
      </c>
      <c r="WM6" s="49" t="str">
        <f>IFERROR(IF('別添4.他の補助事業'!J24="","-",'別添4.他の補助事業'!J24),"-")</f>
        <v>-</v>
      </c>
      <c r="WN6" s="49" t="str">
        <f>IFERROR(IF('別添4.他の補助事業'!M24="","-",'別添4.他の補助事業'!M24),"-")</f>
        <v>-</v>
      </c>
      <c r="WO6" s="49" t="str">
        <f>IFERROR(IF('別添4.他の補助事業'!P24="","-",'別添4.他の補助事業'!P24),"-")</f>
        <v>-</v>
      </c>
      <c r="WP6" s="49" t="str">
        <f>IFERROR(IF('別添4.他の補助事業'!S24="","-",'別添4.他の補助事業'!S24),"-")</f>
        <v>-</v>
      </c>
      <c r="WQ6" s="49" t="str">
        <f>IFERROR(IF('別添4.他の補助事業'!A26="","-",'別添4.他の補助事業'!A26),"-")</f>
        <v>-</v>
      </c>
      <c r="WR6" s="49" t="str">
        <f>IFERROR(IF('別添4.他の補助事業'!D26="","-",'別添4.他の補助事業'!D26),"-")</f>
        <v>-</v>
      </c>
      <c r="WS6" s="49" t="str">
        <f>IFERROR(IF('別添4.他の補助事業'!J26="","-",'別添4.他の補助事業'!J26),"-")</f>
        <v>-</v>
      </c>
      <c r="WT6" s="49" t="str">
        <f>IFERROR(IF('別添4.他の補助事業'!M26="","-",'別添4.他の補助事業'!M26),"-")</f>
        <v>-</v>
      </c>
      <c r="WU6" s="49" t="str">
        <f>IFERROR(IF('別添4.他の補助事業'!P26="","-",'別添4.他の補助事業'!P26),"-")</f>
        <v>-</v>
      </c>
      <c r="WV6" s="49" t="str">
        <f>IFERROR(IF('別添4.他の補助事業'!S26="","-",'別添4.他の補助事業'!S26),"-")</f>
        <v>-</v>
      </c>
      <c r="WW6" s="49" t="str">
        <f>IFERROR(IF('別添4.他の補助事業'!A28="","-",'別添4.他の補助事業'!A28),"-")</f>
        <v>-</v>
      </c>
      <c r="WX6" s="49" t="str">
        <f>IFERROR(IF('別添4.他の補助事業'!D28="","-",'別添4.他の補助事業'!D28),"-")</f>
        <v>-</v>
      </c>
      <c r="WY6" s="49" t="str">
        <f>IFERROR(IF('別添4.他の補助事業'!J28="","-",'別添4.他の補助事業'!J28),"-")</f>
        <v>-</v>
      </c>
      <c r="WZ6" s="49" t="str">
        <f>IFERROR(IF('別添4.他の補助事業'!M28="","-",'別添4.他の補助事業'!M28),"-")</f>
        <v>-</v>
      </c>
      <c r="XA6" s="49" t="str">
        <f>IFERROR(IF('別添4.他の補助事業'!P28="","-",'別添4.他の補助事業'!P28),"-")</f>
        <v>-</v>
      </c>
      <c r="XB6" s="49" t="str">
        <f>IFERROR(IF('別添4.他の補助事業'!S28="","-",'別添4.他の補助事業'!S28),"-")</f>
        <v>-</v>
      </c>
      <c r="XC6" s="49" t="s">
        <v>514</v>
      </c>
    </row>
  </sheetData>
  <sheetProtection algorithmName="SHA-512" hashValue="E1G5AzJ3lAw572TMjz37cA3LZWrnU82m/PYb6q2djewj597ekh4DRXD40OBLJgNa28Y7Zc9XhEGPEtUuhpDUiQ==" saltValue="dRx2hEWc/Txz33VnRf9zAg==" spinCount="100000" sheet="1" objects="1" scenarios="1"/>
  <phoneticPr fontId="15"/>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zoomScaleNormal="100" zoomScaleSheetLayoutView="100" workbookViewId="0">
      <selection activeCell="J31" sqref="J31:Y31"/>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27" t="s">
        <v>587</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c r="A2" s="382" t="s">
        <v>69</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2" t="s">
        <v>109</v>
      </c>
      <c r="B15" s="382"/>
      <c r="C15" s="382"/>
      <c r="D15" s="382"/>
      <c r="E15" s="382"/>
      <c r="F15" s="382"/>
      <c r="G15" s="382"/>
      <c r="H15" s="382"/>
      <c r="I15" s="382"/>
      <c r="J15" s="382"/>
      <c r="K15" s="382"/>
      <c r="L15" s="382"/>
      <c r="M15" s="382"/>
      <c r="N15" s="382"/>
      <c r="O15" s="382"/>
      <c r="P15" s="382"/>
      <c r="Q15" s="382"/>
      <c r="R15" s="382"/>
      <c r="S15" s="382"/>
      <c r="T15" s="382"/>
      <c r="U15" s="382"/>
      <c r="V15" s="382"/>
      <c r="W15" s="382"/>
      <c r="X15" s="382"/>
      <c r="Y15" s="382"/>
    </row>
    <row r="16" spans="1:25">
      <c r="A16" s="366" t="s">
        <v>1</v>
      </c>
      <c r="B16" s="368"/>
      <c r="C16" s="428" t="str">
        <f>IF(表紙様式第1別紙!C11="","",表紙様式第1別紙!C11)</f>
        <v/>
      </c>
      <c r="D16" s="429"/>
      <c r="E16" s="429"/>
      <c r="F16" s="429"/>
      <c r="G16" s="429"/>
      <c r="H16" s="429"/>
      <c r="I16" s="429"/>
      <c r="J16" s="429"/>
      <c r="K16" s="429"/>
      <c r="L16" s="429"/>
      <c r="M16" s="429"/>
      <c r="N16" s="429"/>
      <c r="O16" s="429"/>
      <c r="P16" s="429"/>
      <c r="Q16" s="429"/>
      <c r="R16" s="429"/>
      <c r="S16" s="429"/>
      <c r="T16" s="429"/>
      <c r="U16" s="429"/>
      <c r="V16" s="429"/>
      <c r="W16" s="429"/>
      <c r="X16" s="429"/>
      <c r="Y16" s="430"/>
    </row>
    <row r="17" spans="1:28">
      <c r="C17" s="403" t="s">
        <v>957</v>
      </c>
      <c r="D17" s="403"/>
      <c r="E17" s="426" t="s">
        <v>125</v>
      </c>
      <c r="F17" s="426"/>
      <c r="G17" s="426"/>
      <c r="H17" s="426"/>
      <c r="I17" s="426"/>
      <c r="J17" s="426"/>
      <c r="K17" s="426"/>
      <c r="L17" s="426"/>
      <c r="M17" s="426"/>
      <c r="N17" s="426"/>
      <c r="O17" s="426"/>
      <c r="AA17" s="20" t="s">
        <v>171</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14" t="s">
        <v>123</v>
      </c>
      <c r="B20" s="414"/>
      <c r="C20" s="414"/>
      <c r="D20" s="414"/>
      <c r="E20" s="414"/>
      <c r="F20" s="382"/>
      <c r="G20" s="382"/>
      <c r="H20" s="382"/>
      <c r="I20" s="382"/>
      <c r="J20" s="382"/>
      <c r="K20" s="382"/>
      <c r="L20" s="382"/>
      <c r="M20" s="382"/>
      <c r="N20" s="382"/>
      <c r="O20" s="382"/>
      <c r="P20" s="382"/>
      <c r="Q20" s="382"/>
      <c r="R20" s="382"/>
      <c r="S20" s="382"/>
      <c r="T20" s="382"/>
      <c r="U20" s="382"/>
      <c r="V20" s="382"/>
      <c r="W20" s="382"/>
      <c r="X20" s="382"/>
      <c r="Y20" s="382"/>
    </row>
    <row r="21" spans="1:28" ht="15" customHeight="1">
      <c r="A21" s="372" t="s">
        <v>4</v>
      </c>
      <c r="B21" s="386"/>
      <c r="C21" s="386"/>
      <c r="D21" s="386"/>
      <c r="E21" s="373"/>
      <c r="F21" s="363" t="s">
        <v>1</v>
      </c>
      <c r="G21" s="363"/>
      <c r="H21" s="363"/>
      <c r="I21" s="363"/>
      <c r="J21" s="431" t="str">
        <f>IF(表紙様式第1別紙!C11="","",表紙様式第1別紙!C11)</f>
        <v/>
      </c>
      <c r="K21" s="431"/>
      <c r="L21" s="431"/>
      <c r="M21" s="431"/>
      <c r="N21" s="431"/>
      <c r="O21" s="431"/>
      <c r="P21" s="431"/>
      <c r="Q21" s="431"/>
      <c r="R21" s="431"/>
      <c r="S21" s="431"/>
      <c r="T21" s="431"/>
      <c r="U21" s="431"/>
      <c r="V21" s="431"/>
      <c r="W21" s="431"/>
      <c r="X21" s="431"/>
      <c r="Y21" s="431"/>
    </row>
    <row r="22" spans="1:28" ht="15" customHeight="1">
      <c r="A22" s="406"/>
      <c r="B22" s="393"/>
      <c r="C22" s="393"/>
      <c r="D22" s="393"/>
      <c r="E22" s="408"/>
      <c r="F22" s="363"/>
      <c r="G22" s="363"/>
      <c r="H22" s="363"/>
      <c r="I22" s="363"/>
      <c r="J22" s="431"/>
      <c r="K22" s="431"/>
      <c r="L22" s="431"/>
      <c r="M22" s="431"/>
      <c r="N22" s="431"/>
      <c r="O22" s="431"/>
      <c r="P22" s="431"/>
      <c r="Q22" s="431"/>
      <c r="R22" s="431"/>
      <c r="S22" s="431"/>
      <c r="T22" s="431"/>
      <c r="U22" s="431"/>
      <c r="V22" s="431"/>
      <c r="W22" s="431"/>
      <c r="X22" s="431"/>
      <c r="Y22" s="431"/>
    </row>
    <row r="23" spans="1:28" ht="15" customHeight="1">
      <c r="A23" s="406"/>
      <c r="B23" s="393"/>
      <c r="C23" s="393"/>
      <c r="D23" s="393"/>
      <c r="E23" s="408"/>
      <c r="F23" s="363" t="s">
        <v>2</v>
      </c>
      <c r="G23" s="363"/>
      <c r="H23" s="363"/>
      <c r="I23" s="363"/>
      <c r="J23" s="432" t="s">
        <v>138</v>
      </c>
      <c r="K23" s="433"/>
      <c r="L23" s="433"/>
      <c r="M23" s="433"/>
      <c r="N23" s="434"/>
      <c r="O23" s="31" t="s">
        <v>183</v>
      </c>
      <c r="P23" s="435"/>
      <c r="Q23" s="436"/>
      <c r="R23" s="436"/>
      <c r="S23" s="436"/>
      <c r="T23" s="436"/>
      <c r="U23" s="436"/>
      <c r="V23" s="436"/>
      <c r="W23" s="436"/>
      <c r="X23" s="436"/>
      <c r="Y23" s="437"/>
    </row>
    <row r="24" spans="1:28" ht="15" customHeight="1">
      <c r="A24" s="406"/>
      <c r="B24" s="393"/>
      <c r="C24" s="393"/>
      <c r="D24" s="393"/>
      <c r="E24" s="408"/>
      <c r="F24" s="363"/>
      <c r="G24" s="363"/>
      <c r="H24" s="363"/>
      <c r="I24" s="363"/>
      <c r="J24" s="438"/>
      <c r="K24" s="439"/>
      <c r="L24" s="439"/>
      <c r="M24" s="439"/>
      <c r="N24" s="439"/>
      <c r="O24" s="439"/>
      <c r="P24" s="439"/>
      <c r="Q24" s="439"/>
      <c r="R24" s="439"/>
      <c r="S24" s="439"/>
      <c r="T24" s="439"/>
      <c r="U24" s="439"/>
      <c r="V24" s="439"/>
      <c r="W24" s="439"/>
      <c r="X24" s="439"/>
      <c r="Y24" s="440"/>
    </row>
    <row r="25" spans="1:28" ht="15" customHeight="1">
      <c r="A25" s="406"/>
      <c r="B25" s="393"/>
      <c r="C25" s="393"/>
      <c r="D25" s="393"/>
      <c r="E25" s="408"/>
      <c r="F25" s="363"/>
      <c r="G25" s="363"/>
      <c r="H25" s="363"/>
      <c r="I25" s="363"/>
      <c r="J25" s="441"/>
      <c r="K25" s="442"/>
      <c r="L25" s="442"/>
      <c r="M25" s="442"/>
      <c r="N25" s="442"/>
      <c r="O25" s="442"/>
      <c r="P25" s="442"/>
      <c r="Q25" s="442"/>
      <c r="R25" s="442"/>
      <c r="S25" s="442"/>
      <c r="T25" s="442"/>
      <c r="U25" s="442"/>
      <c r="V25" s="442"/>
      <c r="W25" s="442"/>
      <c r="X25" s="442"/>
      <c r="Y25" s="443"/>
    </row>
    <row r="26" spans="1:28" ht="15" customHeight="1">
      <c r="A26" s="406"/>
      <c r="B26" s="393"/>
      <c r="C26" s="393"/>
      <c r="D26" s="393"/>
      <c r="E26" s="408"/>
      <c r="F26" s="363" t="s">
        <v>3</v>
      </c>
      <c r="G26" s="363"/>
      <c r="H26" s="363"/>
      <c r="I26" s="363"/>
      <c r="J26" s="379"/>
      <c r="K26" s="380"/>
      <c r="L26" s="380"/>
      <c r="M26" s="380"/>
      <c r="N26" s="380"/>
      <c r="O26" s="380"/>
      <c r="P26" s="380"/>
      <c r="Q26" s="380"/>
      <c r="R26" s="380"/>
      <c r="S26" s="380"/>
      <c r="T26" s="380"/>
      <c r="U26" s="380"/>
      <c r="V26" s="380"/>
      <c r="W26" s="380"/>
      <c r="X26" s="380"/>
      <c r="Y26" s="381"/>
    </row>
    <row r="27" spans="1:28" ht="15" customHeight="1">
      <c r="A27" s="406"/>
      <c r="B27" s="393"/>
      <c r="C27" s="393"/>
      <c r="D27" s="393"/>
      <c r="E27" s="408"/>
      <c r="F27" s="363" t="s">
        <v>103</v>
      </c>
      <c r="G27" s="363"/>
      <c r="H27" s="363"/>
      <c r="I27" s="363"/>
      <c r="J27" s="390"/>
      <c r="K27" s="391"/>
      <c r="L27" s="391"/>
      <c r="M27" s="391"/>
      <c r="N27" s="391"/>
      <c r="O27" s="391"/>
      <c r="P27" s="391"/>
      <c r="Q27" s="392"/>
      <c r="R27" s="444" t="s">
        <v>1050</v>
      </c>
      <c r="S27" s="445"/>
      <c r="T27" s="445"/>
      <c r="U27" s="445"/>
      <c r="V27" s="446"/>
      <c r="W27" s="390"/>
      <c r="X27" s="391"/>
      <c r="Y27" s="392"/>
    </row>
    <row r="28" spans="1:28" ht="15" customHeight="1">
      <c r="A28" s="447" t="s">
        <v>5</v>
      </c>
      <c r="B28" s="448"/>
      <c r="C28" s="448"/>
      <c r="D28" s="448"/>
      <c r="E28" s="449"/>
      <c r="F28" s="363" t="s">
        <v>6</v>
      </c>
      <c r="G28" s="363"/>
      <c r="H28" s="363"/>
      <c r="I28" s="363"/>
      <c r="J28" s="371"/>
      <c r="K28" s="371"/>
      <c r="L28" s="371"/>
      <c r="M28" s="371"/>
      <c r="N28" s="371"/>
      <c r="O28" s="371"/>
      <c r="P28" s="371"/>
      <c r="Q28" s="371"/>
      <c r="R28" s="371"/>
      <c r="S28" s="371"/>
      <c r="T28" s="371"/>
      <c r="U28" s="371"/>
      <c r="V28" s="371"/>
      <c r="W28" s="371"/>
      <c r="X28" s="371"/>
      <c r="Y28" s="371"/>
    </row>
    <row r="29" spans="1:28" ht="15" customHeight="1">
      <c r="A29" s="450"/>
      <c r="B29" s="451"/>
      <c r="C29" s="451"/>
      <c r="D29" s="451"/>
      <c r="E29" s="452"/>
      <c r="F29" s="363" t="s">
        <v>7</v>
      </c>
      <c r="G29" s="363"/>
      <c r="H29" s="363"/>
      <c r="I29" s="363"/>
      <c r="J29" s="371"/>
      <c r="K29" s="371"/>
      <c r="L29" s="371"/>
      <c r="M29" s="371"/>
      <c r="N29" s="371"/>
      <c r="O29" s="371"/>
      <c r="P29" s="371"/>
      <c r="Q29" s="371"/>
      <c r="R29" s="371"/>
      <c r="S29" s="371"/>
      <c r="T29" s="371"/>
      <c r="U29" s="371"/>
      <c r="V29" s="371"/>
      <c r="W29" s="371"/>
      <c r="X29" s="371"/>
      <c r="Y29" s="371"/>
    </row>
    <row r="30" spans="1:28" ht="15" customHeight="1">
      <c r="A30" s="453"/>
      <c r="B30" s="454"/>
      <c r="C30" s="454"/>
      <c r="D30" s="454"/>
      <c r="E30" s="455"/>
      <c r="F30" s="363" t="s">
        <v>8</v>
      </c>
      <c r="G30" s="363"/>
      <c r="H30" s="363"/>
      <c r="I30" s="363"/>
      <c r="J30" s="366" t="s">
        <v>184</v>
      </c>
      <c r="K30" s="368"/>
      <c r="L30" s="379"/>
      <c r="M30" s="380"/>
      <c r="N30" s="380"/>
      <c r="O30" s="380"/>
      <c r="P30" s="380"/>
      <c r="Q30" s="381"/>
      <c r="R30" s="366" t="s">
        <v>185</v>
      </c>
      <c r="S30" s="368"/>
      <c r="T30" s="379"/>
      <c r="U30" s="380"/>
      <c r="V30" s="380"/>
      <c r="W30" s="380"/>
      <c r="X30" s="380"/>
      <c r="Y30" s="381"/>
    </row>
    <row r="31" spans="1:28" ht="15" customHeight="1">
      <c r="A31" s="372" t="s">
        <v>9</v>
      </c>
      <c r="B31" s="386"/>
      <c r="C31" s="386"/>
      <c r="D31" s="386"/>
      <c r="E31" s="373"/>
      <c r="F31" s="363" t="s">
        <v>6</v>
      </c>
      <c r="G31" s="363"/>
      <c r="H31" s="363"/>
      <c r="I31" s="363"/>
      <c r="J31" s="371"/>
      <c r="K31" s="371"/>
      <c r="L31" s="371"/>
      <c r="M31" s="371"/>
      <c r="N31" s="371"/>
      <c r="O31" s="371"/>
      <c r="P31" s="371"/>
      <c r="Q31" s="371"/>
      <c r="R31" s="371"/>
      <c r="S31" s="371"/>
      <c r="T31" s="371"/>
      <c r="U31" s="371"/>
      <c r="V31" s="371"/>
      <c r="W31" s="371"/>
      <c r="X31" s="371"/>
      <c r="Y31" s="371"/>
      <c r="AB31" s="21"/>
    </row>
    <row r="32" spans="1:28" ht="15" customHeight="1">
      <c r="A32" s="406"/>
      <c r="B32" s="393"/>
      <c r="C32" s="393"/>
      <c r="D32" s="393"/>
      <c r="E32" s="408"/>
      <c r="F32" s="363" t="s">
        <v>7</v>
      </c>
      <c r="G32" s="363"/>
      <c r="H32" s="363"/>
      <c r="I32" s="363"/>
      <c r="J32" s="371"/>
      <c r="K32" s="371"/>
      <c r="L32" s="371"/>
      <c r="M32" s="371"/>
      <c r="N32" s="371"/>
      <c r="O32" s="371"/>
      <c r="P32" s="371"/>
      <c r="Q32" s="371"/>
      <c r="R32" s="371"/>
      <c r="S32" s="371"/>
      <c r="T32" s="371"/>
      <c r="U32" s="371"/>
      <c r="V32" s="371"/>
      <c r="W32" s="371"/>
      <c r="X32" s="371"/>
      <c r="Y32" s="371"/>
    </row>
    <row r="33" spans="1:29" ht="15" customHeight="1">
      <c r="A33" s="374"/>
      <c r="B33" s="370"/>
      <c r="C33" s="370"/>
      <c r="D33" s="370"/>
      <c r="E33" s="375"/>
      <c r="F33" s="363" t="s">
        <v>8</v>
      </c>
      <c r="G33" s="363"/>
      <c r="H33" s="363"/>
      <c r="I33" s="363"/>
      <c r="J33" s="366" t="s">
        <v>184</v>
      </c>
      <c r="K33" s="368"/>
      <c r="L33" s="379"/>
      <c r="M33" s="380"/>
      <c r="N33" s="380"/>
      <c r="O33" s="380"/>
      <c r="P33" s="380"/>
      <c r="Q33" s="381"/>
      <c r="R33" s="366" t="s">
        <v>185</v>
      </c>
      <c r="S33" s="368"/>
      <c r="T33" s="379"/>
      <c r="U33" s="380"/>
      <c r="V33" s="380"/>
      <c r="W33" s="380"/>
      <c r="X33" s="380"/>
      <c r="Y33" s="381"/>
      <c r="AB33" s="17" t="s">
        <v>0</v>
      </c>
      <c r="AC33" s="17" t="s">
        <v>222</v>
      </c>
    </row>
    <row r="34" spans="1:29" ht="15.75" customHeight="1">
      <c r="A34" s="447" t="s">
        <v>18</v>
      </c>
      <c r="B34" s="448"/>
      <c r="C34" s="448"/>
      <c r="D34" s="448"/>
      <c r="E34" s="449"/>
      <c r="F34" s="363" t="s">
        <v>10</v>
      </c>
      <c r="G34" s="363"/>
      <c r="H34" s="363"/>
      <c r="I34" s="363"/>
      <c r="J34" s="403" t="s">
        <v>957</v>
      </c>
      <c r="K34" s="403"/>
      <c r="L34" s="402" t="s">
        <v>0</v>
      </c>
      <c r="M34" s="402"/>
      <c r="N34" s="402"/>
      <c r="O34" s="402"/>
      <c r="P34" s="402"/>
      <c r="Q34" s="402"/>
      <c r="R34" s="403" t="s">
        <v>957</v>
      </c>
      <c r="S34" s="403"/>
      <c r="T34" s="402" t="s">
        <v>11</v>
      </c>
      <c r="U34" s="402"/>
      <c r="V34" s="402"/>
      <c r="W34" s="402"/>
      <c r="X34" s="402"/>
      <c r="Y34" s="402"/>
      <c r="AA34" s="20" t="s">
        <v>172</v>
      </c>
      <c r="AB34" s="20" t="str">
        <f>J34</f>
        <v>□</v>
      </c>
      <c r="AC34" s="20" t="str">
        <f>R34</f>
        <v>□</v>
      </c>
    </row>
    <row r="35" spans="1:29">
      <c r="A35" s="450"/>
      <c r="B35" s="451"/>
      <c r="C35" s="451"/>
      <c r="D35" s="451"/>
      <c r="E35" s="452"/>
      <c r="F35" s="363" t="s">
        <v>1</v>
      </c>
      <c r="G35" s="363"/>
      <c r="H35" s="363"/>
      <c r="I35" s="363"/>
      <c r="J35" s="387"/>
      <c r="K35" s="387"/>
      <c r="L35" s="387"/>
      <c r="M35" s="387"/>
      <c r="N35" s="387"/>
      <c r="O35" s="387"/>
      <c r="P35" s="387"/>
      <c r="Q35" s="387"/>
      <c r="R35" s="387"/>
      <c r="S35" s="387"/>
      <c r="T35" s="387"/>
      <c r="U35" s="387"/>
      <c r="V35" s="387"/>
      <c r="W35" s="387"/>
      <c r="X35" s="387"/>
      <c r="Y35" s="387"/>
    </row>
    <row r="36" spans="1:29">
      <c r="A36" s="450"/>
      <c r="B36" s="451"/>
      <c r="C36" s="451"/>
      <c r="D36" s="451"/>
      <c r="E36" s="452"/>
      <c r="F36" s="363"/>
      <c r="G36" s="363"/>
      <c r="H36" s="363"/>
      <c r="I36" s="363"/>
      <c r="J36" s="387"/>
      <c r="K36" s="387"/>
      <c r="L36" s="387"/>
      <c r="M36" s="387"/>
      <c r="N36" s="387"/>
      <c r="O36" s="387"/>
      <c r="P36" s="387"/>
      <c r="Q36" s="387"/>
      <c r="R36" s="387"/>
      <c r="S36" s="387"/>
      <c r="T36" s="387"/>
      <c r="U36" s="387"/>
      <c r="V36" s="387"/>
      <c r="W36" s="387"/>
      <c r="X36" s="387"/>
      <c r="Y36" s="387"/>
    </row>
    <row r="37" spans="1:29">
      <c r="A37" s="450"/>
      <c r="B37" s="451"/>
      <c r="C37" s="451"/>
      <c r="D37" s="451"/>
      <c r="E37" s="452"/>
      <c r="F37" s="363" t="s">
        <v>6</v>
      </c>
      <c r="G37" s="363"/>
      <c r="H37" s="363"/>
      <c r="I37" s="363"/>
      <c r="J37" s="371"/>
      <c r="K37" s="371"/>
      <c r="L37" s="371"/>
      <c r="M37" s="371"/>
      <c r="N37" s="371"/>
      <c r="O37" s="371"/>
      <c r="P37" s="371"/>
      <c r="Q37" s="371"/>
      <c r="R37" s="371"/>
      <c r="S37" s="371"/>
      <c r="T37" s="371"/>
      <c r="U37" s="371"/>
      <c r="V37" s="371"/>
      <c r="W37" s="371"/>
      <c r="X37" s="371"/>
      <c r="Y37" s="371"/>
    </row>
    <row r="38" spans="1:29">
      <c r="A38" s="450"/>
      <c r="B38" s="451"/>
      <c r="C38" s="451"/>
      <c r="D38" s="451"/>
      <c r="E38" s="452"/>
      <c r="F38" s="363" t="s">
        <v>7</v>
      </c>
      <c r="G38" s="363"/>
      <c r="H38" s="363"/>
      <c r="I38" s="363"/>
      <c r="J38" s="371"/>
      <c r="K38" s="371"/>
      <c r="L38" s="371"/>
      <c r="M38" s="371"/>
      <c r="N38" s="371"/>
      <c r="O38" s="371"/>
      <c r="P38" s="371"/>
      <c r="Q38" s="371"/>
      <c r="R38" s="371"/>
      <c r="S38" s="371"/>
      <c r="T38" s="371"/>
      <c r="U38" s="371"/>
      <c r="V38" s="371"/>
      <c r="W38" s="371"/>
      <c r="X38" s="371"/>
      <c r="Y38" s="371"/>
    </row>
    <row r="39" spans="1:29">
      <c r="A39" s="450"/>
      <c r="B39" s="451"/>
      <c r="C39" s="451"/>
      <c r="D39" s="451"/>
      <c r="E39" s="452"/>
      <c r="F39" s="363" t="s">
        <v>8</v>
      </c>
      <c r="G39" s="363"/>
      <c r="H39" s="363"/>
      <c r="I39" s="363"/>
      <c r="J39" s="366" t="s">
        <v>184</v>
      </c>
      <c r="K39" s="368"/>
      <c r="L39" s="379"/>
      <c r="M39" s="380"/>
      <c r="N39" s="380"/>
      <c r="O39" s="380"/>
      <c r="P39" s="380"/>
      <c r="Q39" s="381"/>
      <c r="R39" s="366" t="s">
        <v>185</v>
      </c>
      <c r="S39" s="368"/>
      <c r="T39" s="379"/>
      <c r="U39" s="380"/>
      <c r="V39" s="380"/>
      <c r="W39" s="380"/>
      <c r="X39" s="380"/>
      <c r="Y39" s="381"/>
    </row>
    <row r="40" spans="1:29" ht="14.25" customHeight="1">
      <c r="A40" s="450"/>
      <c r="B40" s="451"/>
      <c r="C40" s="451"/>
      <c r="D40" s="451"/>
      <c r="E40" s="452"/>
      <c r="F40" s="363" t="s">
        <v>12</v>
      </c>
      <c r="G40" s="363"/>
      <c r="H40" s="363"/>
      <c r="I40" s="363"/>
      <c r="J40" s="457" t="s">
        <v>138</v>
      </c>
      <c r="K40" s="458"/>
      <c r="L40" s="458"/>
      <c r="M40" s="458"/>
      <c r="N40" s="459"/>
      <c r="O40" s="31" t="s">
        <v>183</v>
      </c>
      <c r="P40" s="435"/>
      <c r="Q40" s="436"/>
      <c r="R40" s="436"/>
      <c r="S40" s="436"/>
      <c r="T40" s="436"/>
      <c r="U40" s="436"/>
      <c r="V40" s="436"/>
      <c r="W40" s="436"/>
      <c r="X40" s="436"/>
      <c r="Y40" s="437"/>
    </row>
    <row r="41" spans="1:29" ht="14.25" customHeight="1">
      <c r="A41" s="450"/>
      <c r="B41" s="451"/>
      <c r="C41" s="451"/>
      <c r="D41" s="451"/>
      <c r="E41" s="452"/>
      <c r="F41" s="363"/>
      <c r="G41" s="363"/>
      <c r="H41" s="363"/>
      <c r="I41" s="363"/>
      <c r="J41" s="438"/>
      <c r="K41" s="439"/>
      <c r="L41" s="439"/>
      <c r="M41" s="439"/>
      <c r="N41" s="439"/>
      <c r="O41" s="439"/>
      <c r="P41" s="439"/>
      <c r="Q41" s="439"/>
      <c r="R41" s="439"/>
      <c r="S41" s="439"/>
      <c r="T41" s="439"/>
      <c r="U41" s="439"/>
      <c r="V41" s="439"/>
      <c r="W41" s="439"/>
      <c r="X41" s="439"/>
      <c r="Y41" s="440"/>
    </row>
    <row r="42" spans="1:29" ht="14.25" customHeight="1">
      <c r="A42" s="450"/>
      <c r="B42" s="451"/>
      <c r="C42" s="451"/>
      <c r="D42" s="451"/>
      <c r="E42" s="452"/>
      <c r="F42" s="363"/>
      <c r="G42" s="363"/>
      <c r="H42" s="363"/>
      <c r="I42" s="363"/>
      <c r="J42" s="441"/>
      <c r="K42" s="442"/>
      <c r="L42" s="442"/>
      <c r="M42" s="442"/>
      <c r="N42" s="442"/>
      <c r="O42" s="442"/>
      <c r="P42" s="442"/>
      <c r="Q42" s="442"/>
      <c r="R42" s="442"/>
      <c r="S42" s="442"/>
      <c r="T42" s="442"/>
      <c r="U42" s="442"/>
      <c r="V42" s="442"/>
      <c r="W42" s="442"/>
      <c r="X42" s="442"/>
      <c r="Y42" s="443"/>
    </row>
    <row r="43" spans="1:29">
      <c r="A43" s="450"/>
      <c r="B43" s="451"/>
      <c r="C43" s="451"/>
      <c r="D43" s="451"/>
      <c r="E43" s="452"/>
      <c r="F43" s="363" t="s">
        <v>13</v>
      </c>
      <c r="G43" s="363"/>
      <c r="H43" s="363"/>
      <c r="I43" s="363"/>
      <c r="J43" s="460"/>
      <c r="K43" s="460"/>
      <c r="L43" s="460"/>
      <c r="M43" s="460"/>
      <c r="N43" s="460"/>
      <c r="O43" s="460"/>
      <c r="P43" s="460"/>
      <c r="Q43" s="460"/>
      <c r="R43" s="460"/>
      <c r="S43" s="460"/>
      <c r="T43" s="460"/>
      <c r="U43" s="460"/>
      <c r="V43" s="460"/>
      <c r="W43" s="460"/>
      <c r="X43" s="460"/>
      <c r="Y43" s="460"/>
    </row>
    <row r="44" spans="1:29">
      <c r="A44" s="453"/>
      <c r="B44" s="454"/>
      <c r="C44" s="454"/>
      <c r="D44" s="454"/>
      <c r="E44" s="455"/>
      <c r="F44" s="363" t="s">
        <v>17</v>
      </c>
      <c r="G44" s="363"/>
      <c r="H44" s="363"/>
      <c r="I44" s="363"/>
      <c r="J44" s="371"/>
      <c r="K44" s="371"/>
      <c r="L44" s="371"/>
      <c r="M44" s="371"/>
      <c r="N44" s="371"/>
      <c r="O44" s="371"/>
      <c r="P44" s="371"/>
      <c r="Q44" s="371"/>
      <c r="R44" s="371"/>
      <c r="S44" s="371"/>
      <c r="T44" s="371"/>
      <c r="U44" s="371"/>
      <c r="V44" s="371"/>
      <c r="W44" s="371"/>
      <c r="X44" s="371"/>
      <c r="Y44" s="371"/>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2" t="s">
        <v>189</v>
      </c>
      <c r="B46" s="382"/>
      <c r="C46" s="382"/>
      <c r="D46" s="382"/>
      <c r="E46" s="382"/>
      <c r="F46" s="382"/>
      <c r="G46" s="382"/>
      <c r="H46" s="382"/>
      <c r="I46" s="382"/>
      <c r="J46" s="382"/>
      <c r="K46" s="382"/>
      <c r="L46" s="382"/>
      <c r="M46" s="382"/>
      <c r="N46" s="382"/>
      <c r="O46" s="382"/>
      <c r="P46" s="382"/>
      <c r="Q46" s="382"/>
      <c r="R46" s="382"/>
      <c r="S46" s="382"/>
      <c r="T46" s="382"/>
      <c r="U46" s="382"/>
      <c r="V46" s="382"/>
      <c r="W46" s="382"/>
      <c r="X46" s="382"/>
      <c r="Y46" s="382"/>
    </row>
    <row r="47" spans="1:29">
      <c r="A47" s="363" t="s">
        <v>14</v>
      </c>
      <c r="B47" s="363"/>
      <c r="C47" s="363"/>
      <c r="D47" s="363"/>
      <c r="E47" s="363"/>
      <c r="F47" s="456"/>
      <c r="G47" s="456"/>
      <c r="H47" s="456"/>
      <c r="I47" s="456"/>
      <c r="J47" s="456"/>
      <c r="K47" s="456"/>
      <c r="L47" s="456"/>
      <c r="M47" s="456"/>
      <c r="N47" s="456"/>
      <c r="O47" s="456"/>
      <c r="P47" s="456"/>
      <c r="Q47" s="456"/>
      <c r="R47" s="456"/>
      <c r="S47" s="456"/>
      <c r="T47" s="456"/>
      <c r="U47" s="456"/>
      <c r="V47" s="456"/>
      <c r="W47" s="456"/>
      <c r="X47" s="456"/>
      <c r="Y47" s="456"/>
    </row>
    <row r="48" spans="1:29">
      <c r="A48" s="363" t="s">
        <v>16</v>
      </c>
      <c r="B48" s="363"/>
      <c r="C48" s="363"/>
      <c r="D48" s="363"/>
      <c r="E48" s="363"/>
      <c r="F48" s="371"/>
      <c r="G48" s="371"/>
      <c r="H48" s="371"/>
      <c r="I48" s="371"/>
      <c r="J48" s="371"/>
      <c r="K48" s="371"/>
      <c r="L48" s="371"/>
      <c r="M48" s="371"/>
      <c r="N48" s="371"/>
      <c r="O48" s="371"/>
      <c r="P48" s="371"/>
      <c r="Q48" s="371"/>
      <c r="R48" s="371"/>
      <c r="S48" s="371"/>
      <c r="T48" s="371"/>
      <c r="U48" s="371"/>
      <c r="V48" s="371"/>
      <c r="W48" s="371"/>
      <c r="X48" s="371"/>
      <c r="Y48" s="371"/>
    </row>
    <row r="49" spans="1:38">
      <c r="A49" s="363" t="s">
        <v>186</v>
      </c>
      <c r="B49" s="363"/>
      <c r="C49" s="363"/>
      <c r="D49" s="363"/>
      <c r="E49" s="363"/>
      <c r="F49" s="456"/>
      <c r="G49" s="456"/>
      <c r="H49" s="456"/>
      <c r="I49" s="456"/>
      <c r="J49" s="456"/>
      <c r="K49" s="456"/>
      <c r="L49" s="456"/>
      <c r="M49" s="456"/>
      <c r="N49" s="456"/>
      <c r="O49" s="456"/>
      <c r="P49" s="456"/>
      <c r="Q49" s="456"/>
      <c r="R49" s="456"/>
      <c r="S49" s="456"/>
      <c r="T49" s="456"/>
      <c r="U49" s="456"/>
      <c r="V49" s="456"/>
      <c r="W49" s="456"/>
      <c r="X49" s="456"/>
      <c r="Y49" s="456"/>
    </row>
    <row r="50" spans="1:38">
      <c r="A50" s="409" t="s">
        <v>15</v>
      </c>
      <c r="B50" s="363"/>
      <c r="C50" s="363"/>
      <c r="D50" s="363"/>
      <c r="E50" s="363"/>
      <c r="F50" s="457" t="s">
        <v>138</v>
      </c>
      <c r="G50" s="458"/>
      <c r="H50" s="458"/>
      <c r="I50" s="458"/>
      <c r="J50" s="459"/>
      <c r="K50" s="32" t="s">
        <v>183</v>
      </c>
      <c r="L50" s="461"/>
      <c r="M50" s="462"/>
      <c r="N50" s="462"/>
      <c r="O50" s="462"/>
      <c r="P50" s="462"/>
      <c r="Q50" s="462"/>
      <c r="R50" s="462"/>
      <c r="S50" s="462"/>
      <c r="T50" s="462"/>
      <c r="U50" s="462"/>
      <c r="V50" s="462"/>
      <c r="W50" s="462"/>
      <c r="X50" s="462"/>
      <c r="Y50" s="463"/>
    </row>
    <row r="51" spans="1:38">
      <c r="A51" s="409"/>
      <c r="B51" s="363"/>
      <c r="C51" s="363"/>
      <c r="D51" s="363"/>
      <c r="E51" s="363"/>
      <c r="F51" s="438"/>
      <c r="G51" s="439"/>
      <c r="H51" s="439"/>
      <c r="I51" s="439"/>
      <c r="J51" s="439"/>
      <c r="K51" s="439"/>
      <c r="L51" s="439"/>
      <c r="M51" s="439"/>
      <c r="N51" s="439"/>
      <c r="O51" s="439"/>
      <c r="P51" s="439"/>
      <c r="Q51" s="439"/>
      <c r="R51" s="439"/>
      <c r="S51" s="439"/>
      <c r="T51" s="439"/>
      <c r="U51" s="439"/>
      <c r="V51" s="439"/>
      <c r="W51" s="439"/>
      <c r="X51" s="439"/>
      <c r="Y51" s="440"/>
    </row>
    <row r="52" spans="1:38">
      <c r="A52" s="363"/>
      <c r="B52" s="363"/>
      <c r="C52" s="363"/>
      <c r="D52" s="363"/>
      <c r="E52" s="363"/>
      <c r="F52" s="441"/>
      <c r="G52" s="442"/>
      <c r="H52" s="442"/>
      <c r="I52" s="442"/>
      <c r="J52" s="442"/>
      <c r="K52" s="442"/>
      <c r="L52" s="442"/>
      <c r="M52" s="442"/>
      <c r="N52" s="442"/>
      <c r="O52" s="442"/>
      <c r="P52" s="442"/>
      <c r="Q52" s="442"/>
      <c r="R52" s="442"/>
      <c r="S52" s="442"/>
      <c r="T52" s="442"/>
      <c r="U52" s="442"/>
      <c r="V52" s="442"/>
      <c r="W52" s="442"/>
      <c r="X52" s="442"/>
      <c r="Y52" s="443"/>
      <c r="AC52" s="23" t="s">
        <v>169</v>
      </c>
      <c r="AD52" s="23" t="s">
        <v>170</v>
      </c>
    </row>
    <row r="53" spans="1:38" ht="15.75" customHeight="1">
      <c r="A53" s="450" t="s">
        <v>168</v>
      </c>
      <c r="B53" s="451"/>
      <c r="C53" s="451"/>
      <c r="D53" s="451"/>
      <c r="E53" s="452"/>
      <c r="F53" s="409" t="s">
        <v>519</v>
      </c>
      <c r="G53" s="363"/>
      <c r="H53" s="363"/>
      <c r="I53" s="363"/>
      <c r="J53" s="464" t="s">
        <v>749</v>
      </c>
      <c r="K53" s="464"/>
      <c r="L53" s="464"/>
      <c r="M53" s="464"/>
      <c r="N53" s="464"/>
      <c r="O53" s="464"/>
      <c r="P53" s="464"/>
      <c r="Q53" s="464"/>
      <c r="R53" s="363" t="s">
        <v>169</v>
      </c>
      <c r="S53" s="363"/>
      <c r="T53" s="403" t="s">
        <v>957</v>
      </c>
      <c r="U53" s="403"/>
      <c r="V53" s="363" t="s">
        <v>170</v>
      </c>
      <c r="W53" s="363"/>
      <c r="X53" s="403" t="s">
        <v>957</v>
      </c>
      <c r="Y53" s="403"/>
      <c r="AA53" s="24"/>
      <c r="AB53" s="20" t="s">
        <v>221</v>
      </c>
      <c r="AC53" s="20" t="str">
        <f t="shared" ref="AC53:AC55" si="0">T53</f>
        <v>□</v>
      </c>
      <c r="AD53" s="20" t="str">
        <f t="shared" ref="AD53:AD55" si="1">X53</f>
        <v>□</v>
      </c>
      <c r="AL53" s="17"/>
    </row>
    <row r="54" spans="1:38">
      <c r="A54" s="450"/>
      <c r="B54" s="451"/>
      <c r="C54" s="451"/>
      <c r="D54" s="451"/>
      <c r="E54" s="452"/>
      <c r="F54" s="363" t="s">
        <v>515</v>
      </c>
      <c r="G54" s="363"/>
      <c r="H54" s="363"/>
      <c r="I54" s="363"/>
      <c r="J54" s="464" t="s">
        <v>749</v>
      </c>
      <c r="K54" s="464"/>
      <c r="L54" s="464"/>
      <c r="M54" s="464"/>
      <c r="N54" s="464"/>
      <c r="O54" s="464"/>
      <c r="P54" s="464"/>
      <c r="Q54" s="464"/>
      <c r="R54" s="363" t="s">
        <v>169</v>
      </c>
      <c r="S54" s="363"/>
      <c r="T54" s="403" t="s">
        <v>957</v>
      </c>
      <c r="U54" s="403"/>
      <c r="V54" s="363" t="s">
        <v>170</v>
      </c>
      <c r="W54" s="363"/>
      <c r="X54" s="403" t="s">
        <v>957</v>
      </c>
      <c r="Y54" s="403"/>
      <c r="AA54" s="24"/>
      <c r="AB54" s="20" t="s">
        <v>737</v>
      </c>
      <c r="AC54" s="20" t="str">
        <f t="shared" si="0"/>
        <v>□</v>
      </c>
      <c r="AD54" s="20" t="str">
        <f t="shared" si="1"/>
        <v>□</v>
      </c>
      <c r="AL54" s="17"/>
    </row>
    <row r="55" spans="1:38">
      <c r="A55" s="453"/>
      <c r="B55" s="454"/>
      <c r="C55" s="454"/>
      <c r="D55" s="454"/>
      <c r="E55" s="455"/>
      <c r="F55" s="363" t="s">
        <v>736</v>
      </c>
      <c r="G55" s="363"/>
      <c r="H55" s="363"/>
      <c r="I55" s="363"/>
      <c r="J55" s="464" t="s">
        <v>749</v>
      </c>
      <c r="K55" s="464"/>
      <c r="L55" s="464"/>
      <c r="M55" s="464"/>
      <c r="N55" s="464"/>
      <c r="O55" s="464"/>
      <c r="P55" s="464"/>
      <c r="Q55" s="464"/>
      <c r="R55" s="363" t="s">
        <v>169</v>
      </c>
      <c r="S55" s="363"/>
      <c r="T55" s="403" t="s">
        <v>957</v>
      </c>
      <c r="U55" s="403"/>
      <c r="V55" s="363" t="s">
        <v>170</v>
      </c>
      <c r="W55" s="363"/>
      <c r="X55" s="403" t="s">
        <v>957</v>
      </c>
      <c r="Y55" s="403"/>
      <c r="AA55" s="25"/>
      <c r="AB55" s="20" t="s">
        <v>738</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ty/47ljZUz0VPnPwrWxJHEeXxWYW8n4A3nxJ3O02nw45g7bGgm0GU1TGHUroH7gA9Y1hfEoWQMCO8tkS65Nyrg==" saltValue="QQoZejehFSEFYeqI27r46g=="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5"/>
  <dataValidations count="1">
    <dataValidation type="list" allowBlank="1" showInputMessage="1" showErrorMessage="1" sqref="C17:D17 J34:K34 R34:S34 T53:U55 X53:Y55" xr:uid="{F805D928-939F-471F-9C78-4DB4816FD3C1}">
      <formula1>"□,■"</formula1>
    </dataValidation>
  </dataValidations>
  <pageMargins left="0.70866141732283472" right="0.51181102362204722" top="0.74803149606299213" bottom="0.35433070866141736" header="0.31496062992125984" footer="0.31496062992125984"/>
  <pageSetup paperSize="9" scale="87" orientation="portrait" r:id="rId1"/>
  <headerFooter>
    <oddFooter>&amp;Lsf07Hb2_t2</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zoomScaleNormal="100" zoomScaleSheetLayoutView="100" workbookViewId="0">
      <selection activeCell="F53" sqref="F53:I53"/>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27" t="s">
        <v>586</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c r="A2" s="382" t="s">
        <v>167</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2" t="s">
        <v>124</v>
      </c>
      <c r="B15" s="382"/>
      <c r="C15" s="382"/>
      <c r="D15" s="382"/>
      <c r="E15" s="382"/>
      <c r="F15" s="382"/>
      <c r="G15" s="382"/>
      <c r="H15" s="382"/>
      <c r="I15" s="382"/>
      <c r="J15" s="382"/>
      <c r="K15" s="382"/>
      <c r="L15" s="382"/>
      <c r="M15" s="382"/>
      <c r="N15" s="382"/>
      <c r="O15" s="382"/>
      <c r="P15" s="382"/>
      <c r="Q15" s="382"/>
      <c r="R15" s="382"/>
      <c r="S15" s="382"/>
      <c r="T15" s="382"/>
      <c r="U15" s="382"/>
      <c r="V15" s="382"/>
      <c r="W15" s="382"/>
      <c r="X15" s="382"/>
      <c r="Y15" s="382"/>
    </row>
    <row r="16" spans="1:25">
      <c r="A16" s="366" t="s">
        <v>1</v>
      </c>
      <c r="B16" s="368"/>
      <c r="C16" s="428" t="str">
        <f>IF(表紙様式第1別紙!C12="","",表紙様式第1別紙!C12)</f>
        <v/>
      </c>
      <c r="D16" s="429"/>
      <c r="E16" s="429"/>
      <c r="F16" s="429"/>
      <c r="G16" s="429"/>
      <c r="H16" s="429"/>
      <c r="I16" s="429"/>
      <c r="J16" s="429"/>
      <c r="K16" s="429"/>
      <c r="L16" s="429"/>
      <c r="M16" s="429"/>
      <c r="N16" s="429"/>
      <c r="O16" s="429"/>
      <c r="P16" s="429"/>
      <c r="Q16" s="429"/>
      <c r="R16" s="429"/>
      <c r="S16" s="429"/>
      <c r="T16" s="429"/>
      <c r="U16" s="429"/>
      <c r="V16" s="429"/>
      <c r="W16" s="429"/>
      <c r="X16" s="429"/>
      <c r="Y16" s="430"/>
    </row>
    <row r="17" spans="1:29">
      <c r="C17" s="403" t="s">
        <v>957</v>
      </c>
      <c r="D17" s="403"/>
      <c r="E17" s="426" t="s">
        <v>125</v>
      </c>
      <c r="F17" s="426"/>
      <c r="G17" s="426"/>
      <c r="H17" s="426"/>
      <c r="I17" s="426"/>
      <c r="J17" s="426"/>
      <c r="K17" s="426"/>
      <c r="L17" s="426"/>
      <c r="M17" s="426"/>
      <c r="N17" s="426"/>
      <c r="O17" s="426"/>
      <c r="AA17" s="20" t="s">
        <v>171</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14" t="s">
        <v>136</v>
      </c>
      <c r="B19" s="414"/>
      <c r="C19" s="414"/>
      <c r="D19" s="414"/>
      <c r="E19" s="414"/>
      <c r="F19" s="382"/>
      <c r="G19" s="382"/>
      <c r="H19" s="382"/>
      <c r="I19" s="382"/>
      <c r="J19" s="382"/>
      <c r="K19" s="382"/>
      <c r="L19" s="382"/>
      <c r="M19" s="382"/>
      <c r="N19" s="382"/>
      <c r="O19" s="382"/>
      <c r="P19" s="382"/>
      <c r="Q19" s="382"/>
      <c r="R19" s="382"/>
      <c r="S19" s="382"/>
      <c r="T19" s="382"/>
      <c r="U19" s="382"/>
      <c r="V19" s="382"/>
      <c r="W19" s="382"/>
      <c r="X19" s="382"/>
      <c r="Y19" s="382"/>
    </row>
    <row r="20" spans="1:29" ht="15" customHeight="1">
      <c r="A20" s="372" t="s">
        <v>4</v>
      </c>
      <c r="B20" s="386"/>
      <c r="C20" s="386"/>
      <c r="D20" s="386"/>
      <c r="E20" s="373"/>
      <c r="F20" s="363" t="s">
        <v>1</v>
      </c>
      <c r="G20" s="363"/>
      <c r="H20" s="363"/>
      <c r="I20" s="363"/>
      <c r="J20" s="431" t="str">
        <f>IF(表紙様式第1別紙!C12="","",表紙様式第1別紙!C12)</f>
        <v/>
      </c>
      <c r="K20" s="431"/>
      <c r="L20" s="431"/>
      <c r="M20" s="431"/>
      <c r="N20" s="431"/>
      <c r="O20" s="431"/>
      <c r="P20" s="431"/>
      <c r="Q20" s="431"/>
      <c r="R20" s="431"/>
      <c r="S20" s="431"/>
      <c r="T20" s="431"/>
      <c r="U20" s="431"/>
      <c r="V20" s="431"/>
      <c r="W20" s="431"/>
      <c r="X20" s="431"/>
      <c r="Y20" s="431"/>
    </row>
    <row r="21" spans="1:29" ht="15" customHeight="1">
      <c r="A21" s="406"/>
      <c r="B21" s="393"/>
      <c r="C21" s="393"/>
      <c r="D21" s="393"/>
      <c r="E21" s="408"/>
      <c r="F21" s="363"/>
      <c r="G21" s="363"/>
      <c r="H21" s="363"/>
      <c r="I21" s="363"/>
      <c r="J21" s="431"/>
      <c r="K21" s="431"/>
      <c r="L21" s="431"/>
      <c r="M21" s="431"/>
      <c r="N21" s="431"/>
      <c r="O21" s="431"/>
      <c r="P21" s="431"/>
      <c r="Q21" s="431"/>
      <c r="R21" s="431"/>
      <c r="S21" s="431"/>
      <c r="T21" s="431"/>
      <c r="U21" s="431"/>
      <c r="V21" s="431"/>
      <c r="W21" s="431"/>
      <c r="X21" s="431"/>
      <c r="Y21" s="431"/>
    </row>
    <row r="22" spans="1:29" ht="15" customHeight="1">
      <c r="A22" s="406"/>
      <c r="B22" s="393"/>
      <c r="C22" s="393"/>
      <c r="D22" s="393"/>
      <c r="E22" s="408"/>
      <c r="F22" s="363" t="s">
        <v>2</v>
      </c>
      <c r="G22" s="363"/>
      <c r="H22" s="363"/>
      <c r="I22" s="363"/>
      <c r="J22" s="432" t="s">
        <v>138</v>
      </c>
      <c r="K22" s="433"/>
      <c r="L22" s="433"/>
      <c r="M22" s="433"/>
      <c r="N22" s="434"/>
      <c r="O22" s="31" t="s">
        <v>183</v>
      </c>
      <c r="P22" s="435"/>
      <c r="Q22" s="436"/>
      <c r="R22" s="436"/>
      <c r="S22" s="436"/>
      <c r="T22" s="436"/>
      <c r="U22" s="436"/>
      <c r="V22" s="436"/>
      <c r="W22" s="436"/>
      <c r="X22" s="436"/>
      <c r="Y22" s="437"/>
    </row>
    <row r="23" spans="1:29" ht="15" customHeight="1">
      <c r="A23" s="406"/>
      <c r="B23" s="393"/>
      <c r="C23" s="393"/>
      <c r="D23" s="393"/>
      <c r="E23" s="408"/>
      <c r="F23" s="363"/>
      <c r="G23" s="363"/>
      <c r="H23" s="363"/>
      <c r="I23" s="363"/>
      <c r="J23" s="438"/>
      <c r="K23" s="439"/>
      <c r="L23" s="439"/>
      <c r="M23" s="439"/>
      <c r="N23" s="439"/>
      <c r="O23" s="439"/>
      <c r="P23" s="439"/>
      <c r="Q23" s="439"/>
      <c r="R23" s="439"/>
      <c r="S23" s="439"/>
      <c r="T23" s="439"/>
      <c r="U23" s="439"/>
      <c r="V23" s="439"/>
      <c r="W23" s="439"/>
      <c r="X23" s="439"/>
      <c r="Y23" s="440"/>
    </row>
    <row r="24" spans="1:29" ht="15" customHeight="1">
      <c r="A24" s="406"/>
      <c r="B24" s="393"/>
      <c r="C24" s="393"/>
      <c r="D24" s="393"/>
      <c r="E24" s="408"/>
      <c r="F24" s="363"/>
      <c r="G24" s="363"/>
      <c r="H24" s="363"/>
      <c r="I24" s="363"/>
      <c r="J24" s="441"/>
      <c r="K24" s="442"/>
      <c r="L24" s="442"/>
      <c r="M24" s="442"/>
      <c r="N24" s="442"/>
      <c r="O24" s="442"/>
      <c r="P24" s="442"/>
      <c r="Q24" s="442"/>
      <c r="R24" s="442"/>
      <c r="S24" s="442"/>
      <c r="T24" s="442"/>
      <c r="U24" s="442"/>
      <c r="V24" s="442"/>
      <c r="W24" s="442"/>
      <c r="X24" s="442"/>
      <c r="Y24" s="443"/>
    </row>
    <row r="25" spans="1:29" ht="15" customHeight="1">
      <c r="A25" s="406"/>
      <c r="B25" s="393"/>
      <c r="C25" s="393"/>
      <c r="D25" s="393"/>
      <c r="E25" s="408"/>
      <c r="F25" s="363" t="s">
        <v>3</v>
      </c>
      <c r="G25" s="363"/>
      <c r="H25" s="363"/>
      <c r="I25" s="363"/>
      <c r="J25" s="379"/>
      <c r="K25" s="380"/>
      <c r="L25" s="380"/>
      <c r="M25" s="380"/>
      <c r="N25" s="380"/>
      <c r="O25" s="380"/>
      <c r="P25" s="380"/>
      <c r="Q25" s="380"/>
      <c r="R25" s="380"/>
      <c r="S25" s="380"/>
      <c r="T25" s="380"/>
      <c r="U25" s="380"/>
      <c r="V25" s="380"/>
      <c r="W25" s="380"/>
      <c r="X25" s="380"/>
      <c r="Y25" s="381"/>
    </row>
    <row r="26" spans="1:29" ht="15" customHeight="1">
      <c r="A26" s="406"/>
      <c r="B26" s="393"/>
      <c r="C26" s="393"/>
      <c r="D26" s="393"/>
      <c r="E26" s="408"/>
      <c r="F26" s="363" t="s">
        <v>103</v>
      </c>
      <c r="G26" s="363"/>
      <c r="H26" s="363"/>
      <c r="I26" s="363"/>
      <c r="J26" s="390"/>
      <c r="K26" s="391"/>
      <c r="L26" s="391"/>
      <c r="M26" s="391"/>
      <c r="N26" s="391"/>
      <c r="O26" s="391"/>
      <c r="P26" s="391"/>
      <c r="Q26" s="392"/>
      <c r="R26" s="444" t="s">
        <v>1050</v>
      </c>
      <c r="S26" s="445"/>
      <c r="T26" s="445"/>
      <c r="U26" s="445"/>
      <c r="V26" s="446"/>
      <c r="W26" s="390"/>
      <c r="X26" s="391"/>
      <c r="Y26" s="392"/>
    </row>
    <row r="27" spans="1:29" ht="15" customHeight="1">
      <c r="A27" s="447" t="s">
        <v>5</v>
      </c>
      <c r="B27" s="448"/>
      <c r="C27" s="448"/>
      <c r="D27" s="448"/>
      <c r="E27" s="449"/>
      <c r="F27" s="363" t="s">
        <v>6</v>
      </c>
      <c r="G27" s="363"/>
      <c r="H27" s="363"/>
      <c r="I27" s="363"/>
      <c r="J27" s="371"/>
      <c r="K27" s="371"/>
      <c r="L27" s="371"/>
      <c r="M27" s="371"/>
      <c r="N27" s="371"/>
      <c r="O27" s="371"/>
      <c r="P27" s="371"/>
      <c r="Q27" s="371"/>
      <c r="R27" s="371"/>
      <c r="S27" s="371"/>
      <c r="T27" s="371"/>
      <c r="U27" s="371"/>
      <c r="V27" s="371"/>
      <c r="W27" s="371"/>
      <c r="X27" s="371"/>
      <c r="Y27" s="371"/>
    </row>
    <row r="28" spans="1:29" ht="15" customHeight="1">
      <c r="A28" s="450"/>
      <c r="B28" s="451"/>
      <c r="C28" s="451"/>
      <c r="D28" s="451"/>
      <c r="E28" s="452"/>
      <c r="F28" s="363" t="s">
        <v>7</v>
      </c>
      <c r="G28" s="363"/>
      <c r="H28" s="363"/>
      <c r="I28" s="363"/>
      <c r="J28" s="371"/>
      <c r="K28" s="371"/>
      <c r="L28" s="371"/>
      <c r="M28" s="371"/>
      <c r="N28" s="371"/>
      <c r="O28" s="371"/>
      <c r="P28" s="371"/>
      <c r="Q28" s="371"/>
      <c r="R28" s="371"/>
      <c r="S28" s="371"/>
      <c r="T28" s="371"/>
      <c r="U28" s="371"/>
      <c r="V28" s="371"/>
      <c r="W28" s="371"/>
      <c r="X28" s="371"/>
      <c r="Y28" s="371"/>
      <c r="AB28" s="21"/>
    </row>
    <row r="29" spans="1:29" ht="15" customHeight="1">
      <c r="A29" s="453"/>
      <c r="B29" s="454"/>
      <c r="C29" s="454"/>
      <c r="D29" s="454"/>
      <c r="E29" s="455"/>
      <c r="F29" s="363" t="s">
        <v>8</v>
      </c>
      <c r="G29" s="363"/>
      <c r="H29" s="363"/>
      <c r="I29" s="363"/>
      <c r="J29" s="366" t="s">
        <v>184</v>
      </c>
      <c r="K29" s="368"/>
      <c r="L29" s="379"/>
      <c r="M29" s="380"/>
      <c r="N29" s="380"/>
      <c r="O29" s="380"/>
      <c r="P29" s="380"/>
      <c r="Q29" s="381"/>
      <c r="R29" s="366" t="s">
        <v>187</v>
      </c>
      <c r="S29" s="368"/>
      <c r="T29" s="379"/>
      <c r="U29" s="380"/>
      <c r="V29" s="380"/>
      <c r="W29" s="380"/>
      <c r="X29" s="380"/>
      <c r="Y29" s="381"/>
    </row>
    <row r="30" spans="1:29" ht="15" customHeight="1">
      <c r="A30" s="372" t="s">
        <v>9</v>
      </c>
      <c r="B30" s="386"/>
      <c r="C30" s="386"/>
      <c r="D30" s="386"/>
      <c r="E30" s="373"/>
      <c r="F30" s="363" t="s">
        <v>6</v>
      </c>
      <c r="G30" s="363"/>
      <c r="H30" s="363"/>
      <c r="I30" s="363"/>
      <c r="J30" s="371"/>
      <c r="K30" s="371"/>
      <c r="L30" s="371"/>
      <c r="M30" s="371"/>
      <c r="N30" s="371"/>
      <c r="O30" s="371"/>
      <c r="P30" s="371"/>
      <c r="Q30" s="371"/>
      <c r="R30" s="371"/>
      <c r="S30" s="371"/>
      <c r="T30" s="371"/>
      <c r="U30" s="371"/>
      <c r="V30" s="371"/>
      <c r="W30" s="371"/>
      <c r="X30" s="371"/>
      <c r="Y30" s="371"/>
    </row>
    <row r="31" spans="1:29" ht="15" customHeight="1">
      <c r="A31" s="406"/>
      <c r="B31" s="393"/>
      <c r="C31" s="393"/>
      <c r="D31" s="393"/>
      <c r="E31" s="408"/>
      <c r="F31" s="363" t="s">
        <v>7</v>
      </c>
      <c r="G31" s="363"/>
      <c r="H31" s="363"/>
      <c r="I31" s="363"/>
      <c r="J31" s="371"/>
      <c r="K31" s="371"/>
      <c r="L31" s="371"/>
      <c r="M31" s="371"/>
      <c r="N31" s="371"/>
      <c r="O31" s="371"/>
      <c r="P31" s="371"/>
      <c r="Q31" s="371"/>
      <c r="R31" s="371"/>
      <c r="S31" s="371"/>
      <c r="T31" s="371"/>
      <c r="U31" s="371"/>
      <c r="V31" s="371"/>
      <c r="W31" s="371"/>
      <c r="X31" s="371"/>
      <c r="Y31" s="371"/>
    </row>
    <row r="32" spans="1:29" ht="15" customHeight="1">
      <c r="A32" s="374"/>
      <c r="B32" s="370"/>
      <c r="C32" s="370"/>
      <c r="D32" s="370"/>
      <c r="E32" s="375"/>
      <c r="F32" s="363" t="s">
        <v>8</v>
      </c>
      <c r="G32" s="363"/>
      <c r="H32" s="363"/>
      <c r="I32" s="363"/>
      <c r="J32" s="366" t="s">
        <v>184</v>
      </c>
      <c r="K32" s="368"/>
      <c r="L32" s="379"/>
      <c r="M32" s="380"/>
      <c r="N32" s="380"/>
      <c r="O32" s="380"/>
      <c r="P32" s="380"/>
      <c r="Q32" s="381"/>
      <c r="R32" s="366" t="s">
        <v>187</v>
      </c>
      <c r="S32" s="368"/>
      <c r="T32" s="379"/>
      <c r="U32" s="380"/>
      <c r="V32" s="380"/>
      <c r="W32" s="380"/>
      <c r="X32" s="380"/>
      <c r="Y32" s="381"/>
      <c r="AB32" s="17" t="s">
        <v>0</v>
      </c>
      <c r="AC32" s="17" t="s">
        <v>222</v>
      </c>
    </row>
    <row r="33" spans="1:29" ht="15.75" customHeight="1">
      <c r="A33" s="447" t="s">
        <v>18</v>
      </c>
      <c r="B33" s="448"/>
      <c r="C33" s="448"/>
      <c r="D33" s="448"/>
      <c r="E33" s="449"/>
      <c r="F33" s="363" t="s">
        <v>10</v>
      </c>
      <c r="G33" s="363"/>
      <c r="H33" s="363"/>
      <c r="I33" s="363"/>
      <c r="J33" s="403" t="s">
        <v>957</v>
      </c>
      <c r="K33" s="403"/>
      <c r="L33" s="402" t="s">
        <v>0</v>
      </c>
      <c r="M33" s="402"/>
      <c r="N33" s="402"/>
      <c r="O33" s="402"/>
      <c r="P33" s="402"/>
      <c r="Q33" s="402"/>
      <c r="R33" s="403" t="s">
        <v>957</v>
      </c>
      <c r="S33" s="403"/>
      <c r="T33" s="402" t="s">
        <v>11</v>
      </c>
      <c r="U33" s="402"/>
      <c r="V33" s="402"/>
      <c r="W33" s="402"/>
      <c r="X33" s="402"/>
      <c r="Y33" s="402"/>
      <c r="AA33" s="20" t="s">
        <v>172</v>
      </c>
      <c r="AB33" s="20" t="str">
        <f>J33</f>
        <v>□</v>
      </c>
      <c r="AC33" s="20" t="str">
        <f>R33</f>
        <v>□</v>
      </c>
    </row>
    <row r="34" spans="1:29">
      <c r="A34" s="450"/>
      <c r="B34" s="451"/>
      <c r="C34" s="451"/>
      <c r="D34" s="451"/>
      <c r="E34" s="452"/>
      <c r="F34" s="363" t="s">
        <v>1</v>
      </c>
      <c r="G34" s="363"/>
      <c r="H34" s="363"/>
      <c r="I34" s="363"/>
      <c r="J34" s="387"/>
      <c r="K34" s="387"/>
      <c r="L34" s="387"/>
      <c r="M34" s="387"/>
      <c r="N34" s="387"/>
      <c r="O34" s="387"/>
      <c r="P34" s="387"/>
      <c r="Q34" s="387"/>
      <c r="R34" s="387"/>
      <c r="S34" s="387"/>
      <c r="T34" s="387"/>
      <c r="U34" s="387"/>
      <c r="V34" s="387"/>
      <c r="W34" s="387"/>
      <c r="X34" s="387"/>
      <c r="Y34" s="387"/>
    </row>
    <row r="35" spans="1:29">
      <c r="A35" s="450"/>
      <c r="B35" s="451"/>
      <c r="C35" s="451"/>
      <c r="D35" s="451"/>
      <c r="E35" s="452"/>
      <c r="F35" s="363"/>
      <c r="G35" s="363"/>
      <c r="H35" s="363"/>
      <c r="I35" s="363"/>
      <c r="J35" s="387"/>
      <c r="K35" s="387"/>
      <c r="L35" s="387"/>
      <c r="M35" s="387"/>
      <c r="N35" s="387"/>
      <c r="O35" s="387"/>
      <c r="P35" s="387"/>
      <c r="Q35" s="387"/>
      <c r="R35" s="387"/>
      <c r="S35" s="387"/>
      <c r="T35" s="387"/>
      <c r="U35" s="387"/>
      <c r="V35" s="387"/>
      <c r="W35" s="387"/>
      <c r="X35" s="387"/>
      <c r="Y35" s="387"/>
    </row>
    <row r="36" spans="1:29">
      <c r="A36" s="450"/>
      <c r="B36" s="451"/>
      <c r="C36" s="451"/>
      <c r="D36" s="451"/>
      <c r="E36" s="452"/>
      <c r="F36" s="363" t="s">
        <v>6</v>
      </c>
      <c r="G36" s="363"/>
      <c r="H36" s="363"/>
      <c r="I36" s="363"/>
      <c r="J36" s="371"/>
      <c r="K36" s="371"/>
      <c r="L36" s="371"/>
      <c r="M36" s="371"/>
      <c r="N36" s="371"/>
      <c r="O36" s="371"/>
      <c r="P36" s="371"/>
      <c r="Q36" s="371"/>
      <c r="R36" s="371"/>
      <c r="S36" s="371"/>
      <c r="T36" s="371"/>
      <c r="U36" s="371"/>
      <c r="V36" s="371"/>
      <c r="W36" s="371"/>
      <c r="X36" s="371"/>
      <c r="Y36" s="371"/>
    </row>
    <row r="37" spans="1:29">
      <c r="A37" s="450"/>
      <c r="B37" s="451"/>
      <c r="C37" s="451"/>
      <c r="D37" s="451"/>
      <c r="E37" s="452"/>
      <c r="F37" s="363" t="s">
        <v>7</v>
      </c>
      <c r="G37" s="363"/>
      <c r="H37" s="363"/>
      <c r="I37" s="363"/>
      <c r="J37" s="371"/>
      <c r="K37" s="371"/>
      <c r="L37" s="371"/>
      <c r="M37" s="371"/>
      <c r="N37" s="371"/>
      <c r="O37" s="371"/>
      <c r="P37" s="371"/>
      <c r="Q37" s="371"/>
      <c r="R37" s="371"/>
      <c r="S37" s="371"/>
      <c r="T37" s="371"/>
      <c r="U37" s="371"/>
      <c r="V37" s="371"/>
      <c r="W37" s="371"/>
      <c r="X37" s="371"/>
      <c r="Y37" s="371"/>
    </row>
    <row r="38" spans="1:29">
      <c r="A38" s="450"/>
      <c r="B38" s="451"/>
      <c r="C38" s="451"/>
      <c r="D38" s="451"/>
      <c r="E38" s="452"/>
      <c r="F38" s="363" t="s">
        <v>8</v>
      </c>
      <c r="G38" s="363"/>
      <c r="H38" s="363"/>
      <c r="I38" s="363"/>
      <c r="J38" s="366" t="s">
        <v>184</v>
      </c>
      <c r="K38" s="368"/>
      <c r="L38" s="379"/>
      <c r="M38" s="380"/>
      <c r="N38" s="380"/>
      <c r="O38" s="380"/>
      <c r="P38" s="380"/>
      <c r="Q38" s="381"/>
      <c r="R38" s="366" t="s">
        <v>187</v>
      </c>
      <c r="S38" s="368"/>
      <c r="T38" s="379"/>
      <c r="U38" s="380"/>
      <c r="V38" s="380"/>
      <c r="W38" s="380"/>
      <c r="X38" s="380"/>
      <c r="Y38" s="381"/>
    </row>
    <row r="39" spans="1:29" ht="15" customHeight="1">
      <c r="A39" s="450"/>
      <c r="B39" s="451"/>
      <c r="C39" s="451"/>
      <c r="D39" s="451"/>
      <c r="E39" s="452"/>
      <c r="F39" s="363" t="s">
        <v>12</v>
      </c>
      <c r="G39" s="363"/>
      <c r="H39" s="363"/>
      <c r="I39" s="363"/>
      <c r="J39" s="457" t="s">
        <v>138</v>
      </c>
      <c r="K39" s="458"/>
      <c r="L39" s="458"/>
      <c r="M39" s="458"/>
      <c r="N39" s="459"/>
      <c r="O39" s="31" t="s">
        <v>183</v>
      </c>
      <c r="P39" s="435"/>
      <c r="Q39" s="436"/>
      <c r="R39" s="436"/>
      <c r="S39" s="436"/>
      <c r="T39" s="436"/>
      <c r="U39" s="436"/>
      <c r="V39" s="436"/>
      <c r="W39" s="436"/>
      <c r="X39" s="436"/>
      <c r="Y39" s="437"/>
    </row>
    <row r="40" spans="1:29" ht="15" customHeight="1">
      <c r="A40" s="450"/>
      <c r="B40" s="451"/>
      <c r="C40" s="451"/>
      <c r="D40" s="451"/>
      <c r="E40" s="452"/>
      <c r="F40" s="363"/>
      <c r="G40" s="363"/>
      <c r="H40" s="363"/>
      <c r="I40" s="363"/>
      <c r="J40" s="438"/>
      <c r="K40" s="439"/>
      <c r="L40" s="439"/>
      <c r="M40" s="439"/>
      <c r="N40" s="439"/>
      <c r="O40" s="439"/>
      <c r="P40" s="439"/>
      <c r="Q40" s="439"/>
      <c r="R40" s="439"/>
      <c r="S40" s="439"/>
      <c r="T40" s="439"/>
      <c r="U40" s="439"/>
      <c r="V40" s="439"/>
      <c r="W40" s="439"/>
      <c r="X40" s="439"/>
      <c r="Y40" s="440"/>
    </row>
    <row r="41" spans="1:29" ht="15" customHeight="1">
      <c r="A41" s="450"/>
      <c r="B41" s="451"/>
      <c r="C41" s="451"/>
      <c r="D41" s="451"/>
      <c r="E41" s="452"/>
      <c r="F41" s="363"/>
      <c r="G41" s="363"/>
      <c r="H41" s="363"/>
      <c r="I41" s="363"/>
      <c r="J41" s="441"/>
      <c r="K41" s="442"/>
      <c r="L41" s="442"/>
      <c r="M41" s="442"/>
      <c r="N41" s="442"/>
      <c r="O41" s="442"/>
      <c r="P41" s="442"/>
      <c r="Q41" s="442"/>
      <c r="R41" s="442"/>
      <c r="S41" s="442"/>
      <c r="T41" s="442"/>
      <c r="U41" s="442"/>
      <c r="V41" s="442"/>
      <c r="W41" s="442"/>
      <c r="X41" s="442"/>
      <c r="Y41" s="443"/>
    </row>
    <row r="42" spans="1:29">
      <c r="A42" s="450"/>
      <c r="B42" s="451"/>
      <c r="C42" s="451"/>
      <c r="D42" s="451"/>
      <c r="E42" s="452"/>
      <c r="F42" s="363" t="s">
        <v>13</v>
      </c>
      <c r="G42" s="363"/>
      <c r="H42" s="363"/>
      <c r="I42" s="363"/>
      <c r="J42" s="460"/>
      <c r="K42" s="460"/>
      <c r="L42" s="460"/>
      <c r="M42" s="460"/>
      <c r="N42" s="460"/>
      <c r="O42" s="460"/>
      <c r="P42" s="460"/>
      <c r="Q42" s="460"/>
      <c r="R42" s="460"/>
      <c r="S42" s="460"/>
      <c r="T42" s="460"/>
      <c r="U42" s="460"/>
      <c r="V42" s="460"/>
      <c r="W42" s="460"/>
      <c r="X42" s="460"/>
      <c r="Y42" s="460"/>
    </row>
    <row r="43" spans="1:29">
      <c r="A43" s="453"/>
      <c r="B43" s="454"/>
      <c r="C43" s="454"/>
      <c r="D43" s="454"/>
      <c r="E43" s="455"/>
      <c r="F43" s="363" t="s">
        <v>17</v>
      </c>
      <c r="G43" s="363"/>
      <c r="H43" s="363"/>
      <c r="I43" s="363"/>
      <c r="J43" s="371"/>
      <c r="K43" s="371"/>
      <c r="L43" s="371"/>
      <c r="M43" s="371"/>
      <c r="N43" s="371"/>
      <c r="O43" s="371"/>
      <c r="P43" s="371"/>
      <c r="Q43" s="371"/>
      <c r="R43" s="371"/>
      <c r="S43" s="371"/>
      <c r="T43" s="371"/>
      <c r="U43" s="371"/>
      <c r="V43" s="371"/>
      <c r="W43" s="371"/>
      <c r="X43" s="371"/>
      <c r="Y43" s="371"/>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2" t="s">
        <v>188</v>
      </c>
      <c r="B46" s="382"/>
      <c r="C46" s="382"/>
      <c r="D46" s="382"/>
      <c r="E46" s="382"/>
      <c r="F46" s="382"/>
      <c r="G46" s="382"/>
      <c r="H46" s="382"/>
      <c r="I46" s="382"/>
      <c r="J46" s="382"/>
      <c r="K46" s="382"/>
      <c r="L46" s="382"/>
      <c r="M46" s="382"/>
      <c r="N46" s="382"/>
      <c r="O46" s="382"/>
      <c r="P46" s="382"/>
      <c r="Q46" s="382"/>
      <c r="R46" s="382"/>
      <c r="S46" s="382"/>
      <c r="T46" s="382"/>
      <c r="U46" s="382"/>
      <c r="V46" s="382"/>
      <c r="W46" s="382"/>
      <c r="X46" s="382"/>
      <c r="Y46" s="382"/>
    </row>
    <row r="47" spans="1:29">
      <c r="A47" s="363" t="s">
        <v>14</v>
      </c>
      <c r="B47" s="363"/>
      <c r="C47" s="363"/>
      <c r="D47" s="363"/>
      <c r="E47" s="363"/>
      <c r="F47" s="456"/>
      <c r="G47" s="456"/>
      <c r="H47" s="456"/>
      <c r="I47" s="456"/>
      <c r="J47" s="456"/>
      <c r="K47" s="456"/>
      <c r="L47" s="456"/>
      <c r="M47" s="456"/>
      <c r="N47" s="456"/>
      <c r="O47" s="456"/>
      <c r="P47" s="456"/>
      <c r="Q47" s="456"/>
      <c r="R47" s="456"/>
      <c r="S47" s="456"/>
      <c r="T47" s="456"/>
      <c r="U47" s="456"/>
      <c r="V47" s="456"/>
      <c r="W47" s="456"/>
      <c r="X47" s="456"/>
      <c r="Y47" s="456"/>
    </row>
    <row r="48" spans="1:29">
      <c r="A48" s="363" t="s">
        <v>16</v>
      </c>
      <c r="B48" s="363"/>
      <c r="C48" s="363"/>
      <c r="D48" s="363"/>
      <c r="E48" s="363"/>
      <c r="F48" s="456"/>
      <c r="G48" s="456"/>
      <c r="H48" s="456"/>
      <c r="I48" s="456"/>
      <c r="J48" s="456"/>
      <c r="K48" s="456"/>
      <c r="L48" s="456"/>
      <c r="M48" s="456"/>
      <c r="N48" s="456"/>
      <c r="O48" s="456"/>
      <c r="P48" s="456"/>
      <c r="Q48" s="456"/>
      <c r="R48" s="456"/>
      <c r="S48" s="456"/>
      <c r="T48" s="456"/>
      <c r="U48" s="456"/>
      <c r="V48" s="456"/>
      <c r="W48" s="456"/>
      <c r="X48" s="456"/>
      <c r="Y48" s="456"/>
    </row>
    <row r="49" spans="1:30">
      <c r="A49" s="363" t="s">
        <v>186</v>
      </c>
      <c r="B49" s="363"/>
      <c r="C49" s="363"/>
      <c r="D49" s="363"/>
      <c r="E49" s="363"/>
      <c r="F49" s="456"/>
      <c r="G49" s="456"/>
      <c r="H49" s="456"/>
      <c r="I49" s="456"/>
      <c r="J49" s="456"/>
      <c r="K49" s="456"/>
      <c r="L49" s="456"/>
      <c r="M49" s="456"/>
      <c r="N49" s="456"/>
      <c r="O49" s="456"/>
      <c r="P49" s="456"/>
      <c r="Q49" s="456"/>
      <c r="R49" s="456"/>
      <c r="S49" s="456"/>
      <c r="T49" s="456"/>
      <c r="U49" s="456"/>
      <c r="V49" s="456"/>
      <c r="W49" s="456"/>
      <c r="X49" s="456"/>
      <c r="Y49" s="456"/>
    </row>
    <row r="50" spans="1:30">
      <c r="A50" s="409" t="s">
        <v>15</v>
      </c>
      <c r="B50" s="363"/>
      <c r="C50" s="363"/>
      <c r="D50" s="363"/>
      <c r="E50" s="363"/>
      <c r="F50" s="457" t="s">
        <v>138</v>
      </c>
      <c r="G50" s="458"/>
      <c r="H50" s="458"/>
      <c r="I50" s="458"/>
      <c r="J50" s="459"/>
      <c r="K50" s="32" t="s">
        <v>183</v>
      </c>
      <c r="L50" s="461"/>
      <c r="M50" s="462"/>
      <c r="N50" s="462"/>
      <c r="O50" s="462"/>
      <c r="P50" s="462"/>
      <c r="Q50" s="462"/>
      <c r="R50" s="462"/>
      <c r="S50" s="462"/>
      <c r="T50" s="462"/>
      <c r="U50" s="462"/>
      <c r="V50" s="462"/>
      <c r="W50" s="462"/>
      <c r="X50" s="462"/>
      <c r="Y50" s="463"/>
    </row>
    <row r="51" spans="1:30">
      <c r="A51" s="409"/>
      <c r="B51" s="363"/>
      <c r="C51" s="363"/>
      <c r="D51" s="363"/>
      <c r="E51" s="363"/>
      <c r="F51" s="438"/>
      <c r="G51" s="439"/>
      <c r="H51" s="439"/>
      <c r="I51" s="439"/>
      <c r="J51" s="439"/>
      <c r="K51" s="439"/>
      <c r="L51" s="439"/>
      <c r="M51" s="439"/>
      <c r="N51" s="439"/>
      <c r="O51" s="439"/>
      <c r="P51" s="439"/>
      <c r="Q51" s="439"/>
      <c r="R51" s="439"/>
      <c r="S51" s="439"/>
      <c r="T51" s="439"/>
      <c r="U51" s="439"/>
      <c r="V51" s="439"/>
      <c r="W51" s="439"/>
      <c r="X51" s="439"/>
      <c r="Y51" s="440"/>
    </row>
    <row r="52" spans="1:30">
      <c r="A52" s="363"/>
      <c r="B52" s="363"/>
      <c r="C52" s="363"/>
      <c r="D52" s="363"/>
      <c r="E52" s="363"/>
      <c r="F52" s="441"/>
      <c r="G52" s="442"/>
      <c r="H52" s="442"/>
      <c r="I52" s="442"/>
      <c r="J52" s="442"/>
      <c r="K52" s="442"/>
      <c r="L52" s="442"/>
      <c r="M52" s="442"/>
      <c r="N52" s="442"/>
      <c r="O52" s="442"/>
      <c r="P52" s="442"/>
      <c r="Q52" s="442"/>
      <c r="R52" s="442"/>
      <c r="S52" s="442"/>
      <c r="T52" s="442"/>
      <c r="U52" s="442"/>
      <c r="V52" s="442"/>
      <c r="W52" s="442"/>
      <c r="X52" s="442"/>
      <c r="Y52" s="443"/>
      <c r="AC52" s="20" t="s">
        <v>169</v>
      </c>
      <c r="AD52" s="20" t="s">
        <v>170</v>
      </c>
    </row>
    <row r="53" spans="1:30" ht="15.75" customHeight="1">
      <c r="A53" s="450" t="s">
        <v>168</v>
      </c>
      <c r="B53" s="451"/>
      <c r="C53" s="451"/>
      <c r="D53" s="451"/>
      <c r="E53" s="452"/>
      <c r="F53" s="409" t="s">
        <v>519</v>
      </c>
      <c r="G53" s="363"/>
      <c r="H53" s="363"/>
      <c r="I53" s="363"/>
      <c r="J53" s="464" t="s">
        <v>749</v>
      </c>
      <c r="K53" s="464"/>
      <c r="L53" s="464"/>
      <c r="M53" s="464"/>
      <c r="N53" s="464"/>
      <c r="O53" s="464"/>
      <c r="P53" s="464"/>
      <c r="Q53" s="464"/>
      <c r="R53" s="363" t="s">
        <v>169</v>
      </c>
      <c r="S53" s="363"/>
      <c r="T53" s="403" t="s">
        <v>957</v>
      </c>
      <c r="U53" s="403"/>
      <c r="V53" s="363" t="s">
        <v>170</v>
      </c>
      <c r="W53" s="363"/>
      <c r="X53" s="403" t="s">
        <v>957</v>
      </c>
      <c r="Y53" s="403"/>
      <c r="AA53" s="24"/>
      <c r="AB53" s="20" t="s">
        <v>221</v>
      </c>
      <c r="AC53" s="20" t="str">
        <f t="shared" ref="AC53:AC55" si="0">T53</f>
        <v>□</v>
      </c>
      <c r="AD53" s="20" t="str">
        <f t="shared" ref="AD53:AD55" si="1">X53</f>
        <v>□</v>
      </c>
    </row>
    <row r="54" spans="1:30">
      <c r="A54" s="450"/>
      <c r="B54" s="451"/>
      <c r="C54" s="451"/>
      <c r="D54" s="451"/>
      <c r="E54" s="452"/>
      <c r="F54" s="363" t="s">
        <v>515</v>
      </c>
      <c r="G54" s="363"/>
      <c r="H54" s="363"/>
      <c r="I54" s="363"/>
      <c r="J54" s="464" t="s">
        <v>749</v>
      </c>
      <c r="K54" s="464"/>
      <c r="L54" s="464"/>
      <c r="M54" s="464"/>
      <c r="N54" s="464"/>
      <c r="O54" s="464"/>
      <c r="P54" s="464"/>
      <c r="Q54" s="464"/>
      <c r="R54" s="363" t="s">
        <v>169</v>
      </c>
      <c r="S54" s="363"/>
      <c r="T54" s="403" t="s">
        <v>957</v>
      </c>
      <c r="U54" s="403"/>
      <c r="V54" s="363" t="s">
        <v>170</v>
      </c>
      <c r="W54" s="363"/>
      <c r="X54" s="403" t="s">
        <v>957</v>
      </c>
      <c r="Y54" s="403"/>
      <c r="AA54" s="24"/>
      <c r="AB54" s="20" t="s">
        <v>737</v>
      </c>
      <c r="AC54" s="20" t="str">
        <f t="shared" si="0"/>
        <v>□</v>
      </c>
      <c r="AD54" s="20" t="str">
        <f t="shared" si="1"/>
        <v>□</v>
      </c>
    </row>
    <row r="55" spans="1:30">
      <c r="A55" s="453"/>
      <c r="B55" s="454"/>
      <c r="C55" s="454"/>
      <c r="D55" s="454"/>
      <c r="E55" s="455"/>
      <c r="F55" s="363" t="s">
        <v>736</v>
      </c>
      <c r="G55" s="363"/>
      <c r="H55" s="363"/>
      <c r="I55" s="363"/>
      <c r="J55" s="464" t="s">
        <v>749</v>
      </c>
      <c r="K55" s="464"/>
      <c r="L55" s="464"/>
      <c r="M55" s="464"/>
      <c r="N55" s="464"/>
      <c r="O55" s="464"/>
      <c r="P55" s="464"/>
      <c r="Q55" s="464"/>
      <c r="R55" s="363" t="s">
        <v>169</v>
      </c>
      <c r="S55" s="363"/>
      <c r="T55" s="403" t="s">
        <v>957</v>
      </c>
      <c r="U55" s="403"/>
      <c r="V55" s="363" t="s">
        <v>170</v>
      </c>
      <c r="W55" s="363"/>
      <c r="X55" s="403" t="s">
        <v>957</v>
      </c>
      <c r="Y55" s="403"/>
      <c r="AA55" s="25"/>
      <c r="AB55" s="20" t="s">
        <v>738</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mAj7n5LE8QJPq6Ajlg9Xg0vw/cat5I2I/Vpboby8kFsr5EDqy0ztM3/nvmeVrldNlHFvE4mEeYwZpT78X92QZA==" saltValue="EjQOmxcN/FSivSODUurlZA=="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5"/>
  <dataValidations count="1">
    <dataValidation type="list" allowBlank="1" showInputMessage="1" showErrorMessage="1" sqref="C17:D17 J33:K33 R33:S33 T53:U55 X53:Y55" xr:uid="{E916E430-1A8B-4540-9888-4A5868C17B8B}">
      <formula1>"□,■"</formula1>
    </dataValidation>
  </dataValidations>
  <pageMargins left="0.70866141732283472" right="0.51181102362204722" top="0.74803149606299213" bottom="0.35433070866141736" header="0.31496062992125984" footer="0.31496062992125984"/>
  <pageSetup paperSize="9" scale="86" orientation="portrait" r:id="rId1"/>
  <headerFooter>
    <oddFooter>&amp;Lsf07Hb2_t2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sheetPr>
  <dimension ref="A1:AD47"/>
  <sheetViews>
    <sheetView showGridLines="0" view="pageBreakPreview" zoomScaleNormal="100" zoomScaleSheetLayoutView="100" workbookViewId="0">
      <selection activeCell="I11" sqref="I11:Y11"/>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0" width="3.08203125" style="1" hidden="1" customWidth="1"/>
    <col min="31" max="32" width="3.08203125" style="1" customWidth="1"/>
    <col min="33" max="16384" width="3.08203125" style="1"/>
  </cols>
  <sheetData>
    <row r="1" spans="1:25">
      <c r="A1" s="427" t="s">
        <v>586</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ht="18" customHeight="1">
      <c r="A2" s="382" t="s">
        <v>70</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c r="A3" s="363">
        <v>1</v>
      </c>
      <c r="B3" s="366" t="s">
        <v>1</v>
      </c>
      <c r="C3" s="367"/>
      <c r="D3" s="367"/>
      <c r="E3" s="367"/>
      <c r="F3" s="367"/>
      <c r="G3" s="367"/>
      <c r="H3" s="367"/>
      <c r="I3" s="467" t="str">
        <f>IF(表紙様式第1別紙!C16="","",表紙様式第1別紙!C16)</f>
        <v/>
      </c>
      <c r="J3" s="467"/>
      <c r="K3" s="467"/>
      <c r="L3" s="467"/>
      <c r="M3" s="467"/>
      <c r="N3" s="467"/>
      <c r="O3" s="467"/>
      <c r="P3" s="467"/>
      <c r="Q3" s="467"/>
      <c r="R3" s="467"/>
      <c r="S3" s="467"/>
      <c r="T3" s="467"/>
      <c r="U3" s="467"/>
      <c r="V3" s="467"/>
      <c r="W3" s="467"/>
      <c r="X3" s="467"/>
      <c r="Y3" s="467"/>
    </row>
    <row r="4" spans="1:25">
      <c r="A4" s="363"/>
      <c r="B4" s="363" t="s">
        <v>103</v>
      </c>
      <c r="C4" s="363"/>
      <c r="D4" s="363"/>
      <c r="E4" s="363"/>
      <c r="F4" s="363"/>
      <c r="G4" s="363"/>
      <c r="H4" s="363"/>
      <c r="I4" s="460"/>
      <c r="J4" s="460"/>
      <c r="K4" s="460"/>
      <c r="L4" s="460"/>
      <c r="M4" s="460"/>
      <c r="N4" s="460"/>
      <c r="O4" s="460"/>
      <c r="P4" s="460"/>
      <c r="Q4" s="460"/>
      <c r="R4" s="460"/>
      <c r="S4" s="460"/>
      <c r="T4" s="460"/>
      <c r="U4" s="460"/>
      <c r="V4" s="460"/>
      <c r="W4" s="460"/>
      <c r="X4" s="460"/>
      <c r="Y4" s="460"/>
    </row>
    <row r="5" spans="1:25">
      <c r="A5" s="363"/>
      <c r="B5" s="409" t="s">
        <v>59</v>
      </c>
      <c r="C5" s="363"/>
      <c r="D5" s="363"/>
      <c r="E5" s="363"/>
      <c r="F5" s="363" t="s">
        <v>41</v>
      </c>
      <c r="G5" s="363"/>
      <c r="H5" s="363"/>
      <c r="I5" s="465"/>
      <c r="J5" s="465"/>
      <c r="K5" s="465"/>
      <c r="L5" s="465"/>
      <c r="M5" s="465"/>
      <c r="N5" s="465"/>
      <c r="O5" s="465"/>
      <c r="P5" s="465"/>
      <c r="Q5" s="465"/>
      <c r="R5" s="465"/>
      <c r="S5" s="465"/>
      <c r="T5" s="465"/>
      <c r="U5" s="465"/>
      <c r="V5" s="465"/>
      <c r="W5" s="465"/>
      <c r="X5" s="465"/>
      <c r="Y5" s="466"/>
    </row>
    <row r="6" spans="1:25">
      <c r="A6" s="363"/>
      <c r="B6" s="363"/>
      <c r="C6" s="363"/>
      <c r="D6" s="363"/>
      <c r="E6" s="363"/>
      <c r="F6" s="363" t="s">
        <v>42</v>
      </c>
      <c r="G6" s="363"/>
      <c r="H6" s="363"/>
      <c r="I6" s="465"/>
      <c r="J6" s="465"/>
      <c r="K6" s="465"/>
      <c r="L6" s="465"/>
      <c r="M6" s="465"/>
      <c r="N6" s="465"/>
      <c r="O6" s="465"/>
      <c r="P6" s="465"/>
      <c r="Q6" s="465"/>
      <c r="R6" s="465"/>
      <c r="S6" s="465"/>
      <c r="T6" s="465"/>
      <c r="U6" s="465"/>
      <c r="V6" s="465"/>
      <c r="W6" s="465"/>
      <c r="X6" s="465"/>
      <c r="Y6" s="466"/>
    </row>
    <row r="7" spans="1:25">
      <c r="A7" s="363"/>
      <c r="B7" s="363"/>
      <c r="C7" s="363"/>
      <c r="D7" s="363"/>
      <c r="E7" s="363"/>
      <c r="F7" s="363" t="s">
        <v>60</v>
      </c>
      <c r="G7" s="363"/>
      <c r="H7" s="363"/>
      <c r="I7" s="363" t="s">
        <v>184</v>
      </c>
      <c r="J7" s="363"/>
      <c r="K7" s="371"/>
      <c r="L7" s="371"/>
      <c r="M7" s="371"/>
      <c r="N7" s="371"/>
      <c r="O7" s="371"/>
      <c r="P7" s="371"/>
      <c r="Q7" s="363" t="s">
        <v>187</v>
      </c>
      <c r="R7" s="363"/>
      <c r="S7" s="371"/>
      <c r="T7" s="371"/>
      <c r="U7" s="371"/>
      <c r="V7" s="371"/>
      <c r="W7" s="371"/>
      <c r="X7" s="371"/>
      <c r="Y7" s="371"/>
    </row>
    <row r="8" spans="1:25">
      <c r="A8" s="363"/>
      <c r="B8" s="363"/>
      <c r="C8" s="363"/>
      <c r="D8" s="363"/>
      <c r="E8" s="363"/>
      <c r="F8" s="363" t="s">
        <v>43</v>
      </c>
      <c r="G8" s="363"/>
      <c r="H8" s="363"/>
      <c r="I8" s="468"/>
      <c r="J8" s="468"/>
      <c r="K8" s="468"/>
      <c r="L8" s="468"/>
      <c r="M8" s="468"/>
      <c r="N8" s="468"/>
      <c r="O8" s="468"/>
      <c r="P8" s="468"/>
      <c r="Q8" s="468"/>
      <c r="R8" s="468"/>
      <c r="S8" s="468"/>
      <c r="T8" s="468"/>
      <c r="U8" s="468"/>
      <c r="V8" s="468"/>
      <c r="W8" s="468"/>
      <c r="X8" s="468"/>
      <c r="Y8" s="469"/>
    </row>
    <row r="9" spans="1:25">
      <c r="A9" s="363"/>
      <c r="B9" s="363"/>
      <c r="C9" s="363"/>
      <c r="D9" s="363"/>
      <c r="E9" s="363"/>
      <c r="F9" s="363" t="s">
        <v>17</v>
      </c>
      <c r="G9" s="363"/>
      <c r="H9" s="363"/>
      <c r="I9" s="379"/>
      <c r="J9" s="380"/>
      <c r="K9" s="380"/>
      <c r="L9" s="380"/>
      <c r="M9" s="380"/>
      <c r="N9" s="380"/>
      <c r="O9" s="380"/>
      <c r="P9" s="380"/>
      <c r="Q9" s="380"/>
      <c r="R9" s="380"/>
      <c r="S9" s="380"/>
      <c r="T9" s="380"/>
      <c r="U9" s="380"/>
      <c r="V9" s="380"/>
      <c r="W9" s="380"/>
      <c r="X9" s="380"/>
      <c r="Y9" s="381"/>
    </row>
    <row r="10" spans="1:25" ht="15.75" customHeight="1">
      <c r="A10" s="363">
        <v>2</v>
      </c>
      <c r="B10" s="366" t="s">
        <v>1</v>
      </c>
      <c r="C10" s="367"/>
      <c r="D10" s="367"/>
      <c r="E10" s="367"/>
      <c r="F10" s="367"/>
      <c r="G10" s="367"/>
      <c r="H10" s="368"/>
      <c r="I10" s="429" t="str">
        <f>IF(表紙様式第1別紙!C17="","",表紙様式第1別紙!C17)</f>
        <v/>
      </c>
      <c r="J10" s="429"/>
      <c r="K10" s="429"/>
      <c r="L10" s="429"/>
      <c r="M10" s="429"/>
      <c r="N10" s="429"/>
      <c r="O10" s="429"/>
      <c r="P10" s="429"/>
      <c r="Q10" s="429"/>
      <c r="R10" s="429"/>
      <c r="S10" s="429"/>
      <c r="T10" s="429"/>
      <c r="U10" s="429"/>
      <c r="V10" s="429"/>
      <c r="W10" s="429"/>
      <c r="X10" s="429"/>
      <c r="Y10" s="429"/>
    </row>
    <row r="11" spans="1:25" ht="15.75" customHeight="1">
      <c r="A11" s="363"/>
      <c r="B11" s="363" t="s">
        <v>103</v>
      </c>
      <c r="C11" s="363"/>
      <c r="D11" s="363"/>
      <c r="E11" s="363"/>
      <c r="F11" s="363"/>
      <c r="G11" s="363"/>
      <c r="H11" s="363"/>
      <c r="I11" s="460"/>
      <c r="J11" s="460"/>
      <c r="K11" s="460"/>
      <c r="L11" s="460"/>
      <c r="M11" s="460"/>
      <c r="N11" s="460"/>
      <c r="O11" s="460"/>
      <c r="P11" s="460"/>
      <c r="Q11" s="460"/>
      <c r="R11" s="460"/>
      <c r="S11" s="460"/>
      <c r="T11" s="460"/>
      <c r="U11" s="460"/>
      <c r="V11" s="460"/>
      <c r="W11" s="460"/>
      <c r="X11" s="460"/>
      <c r="Y11" s="460"/>
    </row>
    <row r="12" spans="1:25">
      <c r="A12" s="363"/>
      <c r="B12" s="409" t="s">
        <v>59</v>
      </c>
      <c r="C12" s="363"/>
      <c r="D12" s="363"/>
      <c r="E12" s="363"/>
      <c r="F12" s="363" t="s">
        <v>41</v>
      </c>
      <c r="G12" s="363"/>
      <c r="H12" s="363"/>
      <c r="I12" s="465"/>
      <c r="J12" s="465"/>
      <c r="K12" s="465"/>
      <c r="L12" s="465"/>
      <c r="M12" s="465"/>
      <c r="N12" s="465"/>
      <c r="O12" s="465"/>
      <c r="P12" s="465"/>
      <c r="Q12" s="465"/>
      <c r="R12" s="465"/>
      <c r="S12" s="465"/>
      <c r="T12" s="465"/>
      <c r="U12" s="465"/>
      <c r="V12" s="465"/>
      <c r="W12" s="465"/>
      <c r="X12" s="465"/>
      <c r="Y12" s="466"/>
    </row>
    <row r="13" spans="1:25">
      <c r="A13" s="363"/>
      <c r="B13" s="363"/>
      <c r="C13" s="363"/>
      <c r="D13" s="363"/>
      <c r="E13" s="363"/>
      <c r="F13" s="363" t="s">
        <v>42</v>
      </c>
      <c r="G13" s="363"/>
      <c r="H13" s="363"/>
      <c r="I13" s="465"/>
      <c r="J13" s="465"/>
      <c r="K13" s="465"/>
      <c r="L13" s="465"/>
      <c r="M13" s="465"/>
      <c r="N13" s="465"/>
      <c r="O13" s="465"/>
      <c r="P13" s="465"/>
      <c r="Q13" s="465"/>
      <c r="R13" s="465"/>
      <c r="S13" s="465"/>
      <c r="T13" s="465"/>
      <c r="U13" s="465"/>
      <c r="V13" s="465"/>
      <c r="W13" s="465"/>
      <c r="X13" s="465"/>
      <c r="Y13" s="466"/>
    </row>
    <row r="14" spans="1:25">
      <c r="A14" s="363"/>
      <c r="B14" s="363"/>
      <c r="C14" s="363"/>
      <c r="D14" s="363"/>
      <c r="E14" s="363"/>
      <c r="F14" s="363" t="s">
        <v>60</v>
      </c>
      <c r="G14" s="363"/>
      <c r="H14" s="363"/>
      <c r="I14" s="363" t="s">
        <v>184</v>
      </c>
      <c r="J14" s="363"/>
      <c r="K14" s="371"/>
      <c r="L14" s="371"/>
      <c r="M14" s="371"/>
      <c r="N14" s="371"/>
      <c r="O14" s="371"/>
      <c r="P14" s="371"/>
      <c r="Q14" s="363" t="s">
        <v>187</v>
      </c>
      <c r="R14" s="363"/>
      <c r="S14" s="371"/>
      <c r="T14" s="371"/>
      <c r="U14" s="371"/>
      <c r="V14" s="371"/>
      <c r="W14" s="371"/>
      <c r="X14" s="371"/>
      <c r="Y14" s="371"/>
    </row>
    <row r="15" spans="1:25">
      <c r="A15" s="363"/>
      <c r="B15" s="363"/>
      <c r="C15" s="363"/>
      <c r="D15" s="363"/>
      <c r="E15" s="363"/>
      <c r="F15" s="363" t="s">
        <v>43</v>
      </c>
      <c r="G15" s="363"/>
      <c r="H15" s="363"/>
      <c r="I15" s="468"/>
      <c r="J15" s="468"/>
      <c r="K15" s="468"/>
      <c r="L15" s="468"/>
      <c r="M15" s="468"/>
      <c r="N15" s="468"/>
      <c r="O15" s="468"/>
      <c r="P15" s="468"/>
      <c r="Q15" s="468"/>
      <c r="R15" s="468"/>
      <c r="S15" s="468"/>
      <c r="T15" s="468"/>
      <c r="U15" s="468"/>
      <c r="V15" s="468"/>
      <c r="W15" s="468"/>
      <c r="X15" s="468"/>
      <c r="Y15" s="469"/>
    </row>
    <row r="16" spans="1:25">
      <c r="A16" s="363"/>
      <c r="B16" s="363"/>
      <c r="C16" s="363"/>
      <c r="D16" s="363"/>
      <c r="E16" s="363"/>
      <c r="F16" s="363" t="s">
        <v>17</v>
      </c>
      <c r="G16" s="363"/>
      <c r="H16" s="363"/>
      <c r="I16" s="465"/>
      <c r="J16" s="465"/>
      <c r="K16" s="465"/>
      <c r="L16" s="465"/>
      <c r="M16" s="465"/>
      <c r="N16" s="465"/>
      <c r="O16" s="465"/>
      <c r="P16" s="465"/>
      <c r="Q16" s="465"/>
      <c r="R16" s="465"/>
      <c r="S16" s="465"/>
      <c r="T16" s="465"/>
      <c r="U16" s="465"/>
      <c r="V16" s="465"/>
      <c r="W16" s="465"/>
      <c r="X16" s="465"/>
      <c r="Y16" s="466"/>
    </row>
    <row r="17" spans="1:25" ht="15.75" customHeight="1">
      <c r="A17" s="363">
        <v>3</v>
      </c>
      <c r="B17" s="366" t="s">
        <v>1</v>
      </c>
      <c r="C17" s="367"/>
      <c r="D17" s="367"/>
      <c r="E17" s="367"/>
      <c r="F17" s="367"/>
      <c r="G17" s="367"/>
      <c r="H17" s="368"/>
      <c r="I17" s="429" t="str">
        <f>IF(表紙様式第1別紙!C18="","",表紙様式第1別紙!C18)</f>
        <v/>
      </c>
      <c r="J17" s="429"/>
      <c r="K17" s="429"/>
      <c r="L17" s="429"/>
      <c r="M17" s="429"/>
      <c r="N17" s="429"/>
      <c r="O17" s="429"/>
      <c r="P17" s="429"/>
      <c r="Q17" s="429"/>
      <c r="R17" s="429"/>
      <c r="S17" s="429"/>
      <c r="T17" s="429"/>
      <c r="U17" s="429"/>
      <c r="V17" s="429"/>
      <c r="W17" s="429"/>
      <c r="X17" s="429"/>
      <c r="Y17" s="430"/>
    </row>
    <row r="18" spans="1:25" ht="15.75" customHeight="1">
      <c r="A18" s="363"/>
      <c r="B18" s="363" t="s">
        <v>103</v>
      </c>
      <c r="C18" s="363"/>
      <c r="D18" s="363"/>
      <c r="E18" s="363"/>
      <c r="F18" s="363"/>
      <c r="G18" s="363"/>
      <c r="H18" s="363"/>
      <c r="I18" s="460"/>
      <c r="J18" s="460"/>
      <c r="K18" s="460"/>
      <c r="L18" s="460"/>
      <c r="M18" s="460"/>
      <c r="N18" s="460"/>
      <c r="O18" s="460"/>
      <c r="P18" s="460"/>
      <c r="Q18" s="460"/>
      <c r="R18" s="460"/>
      <c r="S18" s="460"/>
      <c r="T18" s="460"/>
      <c r="U18" s="460"/>
      <c r="V18" s="460"/>
      <c r="W18" s="460"/>
      <c r="X18" s="460"/>
      <c r="Y18" s="460"/>
    </row>
    <row r="19" spans="1:25" ht="16.5" customHeight="1">
      <c r="A19" s="363"/>
      <c r="B19" s="409" t="s">
        <v>59</v>
      </c>
      <c r="C19" s="363"/>
      <c r="D19" s="363"/>
      <c r="E19" s="363"/>
      <c r="F19" s="363" t="s">
        <v>41</v>
      </c>
      <c r="G19" s="363"/>
      <c r="H19" s="363"/>
      <c r="I19" s="465"/>
      <c r="J19" s="465"/>
      <c r="K19" s="465"/>
      <c r="L19" s="465"/>
      <c r="M19" s="465"/>
      <c r="N19" s="465"/>
      <c r="O19" s="465"/>
      <c r="P19" s="465"/>
      <c r="Q19" s="465"/>
      <c r="R19" s="465"/>
      <c r="S19" s="465"/>
      <c r="T19" s="465"/>
      <c r="U19" s="465"/>
      <c r="V19" s="465"/>
      <c r="W19" s="465"/>
      <c r="X19" s="465"/>
      <c r="Y19" s="466"/>
    </row>
    <row r="20" spans="1:25">
      <c r="A20" s="363"/>
      <c r="B20" s="363"/>
      <c r="C20" s="363"/>
      <c r="D20" s="363"/>
      <c r="E20" s="363"/>
      <c r="F20" s="363" t="s">
        <v>42</v>
      </c>
      <c r="G20" s="363"/>
      <c r="H20" s="363"/>
      <c r="I20" s="465"/>
      <c r="J20" s="465"/>
      <c r="K20" s="465"/>
      <c r="L20" s="465"/>
      <c r="M20" s="465"/>
      <c r="N20" s="465"/>
      <c r="O20" s="465"/>
      <c r="P20" s="465"/>
      <c r="Q20" s="465"/>
      <c r="R20" s="465"/>
      <c r="S20" s="465"/>
      <c r="T20" s="465"/>
      <c r="U20" s="465"/>
      <c r="V20" s="465"/>
      <c r="W20" s="465"/>
      <c r="X20" s="465"/>
      <c r="Y20" s="466"/>
    </row>
    <row r="21" spans="1:25">
      <c r="A21" s="363"/>
      <c r="B21" s="363"/>
      <c r="C21" s="363"/>
      <c r="D21" s="363"/>
      <c r="E21" s="363"/>
      <c r="F21" s="363" t="s">
        <v>60</v>
      </c>
      <c r="G21" s="363"/>
      <c r="H21" s="363"/>
      <c r="I21" s="363" t="s">
        <v>184</v>
      </c>
      <c r="J21" s="363"/>
      <c r="K21" s="371"/>
      <c r="L21" s="371"/>
      <c r="M21" s="371"/>
      <c r="N21" s="371"/>
      <c r="O21" s="371"/>
      <c r="P21" s="371"/>
      <c r="Q21" s="363" t="s">
        <v>187</v>
      </c>
      <c r="R21" s="363"/>
      <c r="S21" s="371"/>
      <c r="T21" s="371"/>
      <c r="U21" s="371"/>
      <c r="V21" s="371"/>
      <c r="W21" s="371"/>
      <c r="X21" s="371"/>
      <c r="Y21" s="371"/>
    </row>
    <row r="22" spans="1:25">
      <c r="A22" s="363"/>
      <c r="B22" s="363"/>
      <c r="C22" s="363"/>
      <c r="D22" s="363"/>
      <c r="E22" s="363"/>
      <c r="F22" s="363" t="s">
        <v>43</v>
      </c>
      <c r="G22" s="363"/>
      <c r="H22" s="363"/>
      <c r="I22" s="468"/>
      <c r="J22" s="468"/>
      <c r="K22" s="468"/>
      <c r="L22" s="468"/>
      <c r="M22" s="468"/>
      <c r="N22" s="468"/>
      <c r="O22" s="468"/>
      <c r="P22" s="468"/>
      <c r="Q22" s="468"/>
      <c r="R22" s="468"/>
      <c r="S22" s="468"/>
      <c r="T22" s="468"/>
      <c r="U22" s="468"/>
      <c r="V22" s="468"/>
      <c r="W22" s="468"/>
      <c r="X22" s="468"/>
      <c r="Y22" s="469"/>
    </row>
    <row r="23" spans="1:25">
      <c r="A23" s="363"/>
      <c r="B23" s="363"/>
      <c r="C23" s="363"/>
      <c r="D23" s="363"/>
      <c r="E23" s="363"/>
      <c r="F23" s="363" t="s">
        <v>17</v>
      </c>
      <c r="G23" s="363"/>
      <c r="H23" s="363"/>
      <c r="I23" s="380"/>
      <c r="J23" s="380"/>
      <c r="K23" s="380"/>
      <c r="L23" s="380"/>
      <c r="M23" s="380"/>
      <c r="N23" s="380"/>
      <c r="O23" s="380"/>
      <c r="P23" s="380"/>
      <c r="Q23" s="380"/>
      <c r="R23" s="380"/>
      <c r="S23" s="380"/>
      <c r="T23" s="380"/>
      <c r="U23" s="380"/>
      <c r="V23" s="380"/>
      <c r="W23" s="380"/>
      <c r="X23" s="380"/>
      <c r="Y23" s="381"/>
    </row>
    <row r="24" spans="1:25">
      <c r="A24" s="363">
        <v>4</v>
      </c>
      <c r="B24" s="366" t="s">
        <v>1</v>
      </c>
      <c r="C24" s="367"/>
      <c r="D24" s="367"/>
      <c r="E24" s="367"/>
      <c r="F24" s="367"/>
      <c r="G24" s="367"/>
      <c r="H24" s="368"/>
      <c r="I24" s="429" t="str">
        <f>IF(表紙様式第1別紙!C19="","",表紙様式第1別紙!C19)</f>
        <v/>
      </c>
      <c r="J24" s="429"/>
      <c r="K24" s="429"/>
      <c r="L24" s="429"/>
      <c r="M24" s="429"/>
      <c r="N24" s="429"/>
      <c r="O24" s="429"/>
      <c r="P24" s="429"/>
      <c r="Q24" s="429"/>
      <c r="R24" s="429"/>
      <c r="S24" s="429"/>
      <c r="T24" s="429"/>
      <c r="U24" s="429"/>
      <c r="V24" s="429"/>
      <c r="W24" s="429"/>
      <c r="X24" s="429"/>
      <c r="Y24" s="430"/>
    </row>
    <row r="25" spans="1:25">
      <c r="A25" s="363"/>
      <c r="B25" s="363" t="s">
        <v>103</v>
      </c>
      <c r="C25" s="363"/>
      <c r="D25" s="363"/>
      <c r="E25" s="363"/>
      <c r="F25" s="363"/>
      <c r="G25" s="363"/>
      <c r="H25" s="363"/>
      <c r="I25" s="460"/>
      <c r="J25" s="460"/>
      <c r="K25" s="460"/>
      <c r="L25" s="460"/>
      <c r="M25" s="460"/>
      <c r="N25" s="460"/>
      <c r="O25" s="460"/>
      <c r="P25" s="460"/>
      <c r="Q25" s="460"/>
      <c r="R25" s="460"/>
      <c r="S25" s="460"/>
      <c r="T25" s="460"/>
      <c r="U25" s="460"/>
      <c r="V25" s="460"/>
      <c r="W25" s="460"/>
      <c r="X25" s="460"/>
      <c r="Y25" s="460"/>
    </row>
    <row r="26" spans="1:25">
      <c r="A26" s="363"/>
      <c r="B26" s="409" t="s">
        <v>59</v>
      </c>
      <c r="C26" s="363"/>
      <c r="D26" s="363"/>
      <c r="E26" s="363"/>
      <c r="F26" s="363" t="s">
        <v>41</v>
      </c>
      <c r="G26" s="363"/>
      <c r="H26" s="363"/>
      <c r="I26" s="465"/>
      <c r="J26" s="465"/>
      <c r="K26" s="465"/>
      <c r="L26" s="465"/>
      <c r="M26" s="465"/>
      <c r="N26" s="465"/>
      <c r="O26" s="465"/>
      <c r="P26" s="465"/>
      <c r="Q26" s="465"/>
      <c r="R26" s="465"/>
      <c r="S26" s="465"/>
      <c r="T26" s="465"/>
      <c r="U26" s="465"/>
      <c r="V26" s="465"/>
      <c r="W26" s="465"/>
      <c r="X26" s="465"/>
      <c r="Y26" s="466"/>
    </row>
    <row r="27" spans="1:25">
      <c r="A27" s="363"/>
      <c r="B27" s="363"/>
      <c r="C27" s="363"/>
      <c r="D27" s="363"/>
      <c r="E27" s="363"/>
      <c r="F27" s="363" t="s">
        <v>42</v>
      </c>
      <c r="G27" s="363"/>
      <c r="H27" s="363"/>
      <c r="I27" s="465"/>
      <c r="J27" s="465"/>
      <c r="K27" s="465"/>
      <c r="L27" s="465"/>
      <c r="M27" s="465"/>
      <c r="N27" s="465"/>
      <c r="O27" s="465"/>
      <c r="P27" s="465"/>
      <c r="Q27" s="465"/>
      <c r="R27" s="465"/>
      <c r="S27" s="465"/>
      <c r="T27" s="465"/>
      <c r="U27" s="465"/>
      <c r="V27" s="465"/>
      <c r="W27" s="465"/>
      <c r="X27" s="465"/>
      <c r="Y27" s="466"/>
    </row>
    <row r="28" spans="1:25">
      <c r="A28" s="363"/>
      <c r="B28" s="363"/>
      <c r="C28" s="363"/>
      <c r="D28" s="363"/>
      <c r="E28" s="363"/>
      <c r="F28" s="363" t="s">
        <v>60</v>
      </c>
      <c r="G28" s="363"/>
      <c r="H28" s="363"/>
      <c r="I28" s="363" t="s">
        <v>184</v>
      </c>
      <c r="J28" s="363"/>
      <c r="K28" s="371"/>
      <c r="L28" s="371"/>
      <c r="M28" s="371"/>
      <c r="N28" s="371"/>
      <c r="O28" s="371"/>
      <c r="P28" s="371"/>
      <c r="Q28" s="363" t="s">
        <v>187</v>
      </c>
      <c r="R28" s="363"/>
      <c r="S28" s="371"/>
      <c r="T28" s="371"/>
      <c r="U28" s="371"/>
      <c r="V28" s="371"/>
      <c r="W28" s="371"/>
      <c r="X28" s="371"/>
      <c r="Y28" s="371"/>
    </row>
    <row r="29" spans="1:25" ht="15.75" customHeight="1">
      <c r="A29" s="363"/>
      <c r="B29" s="363"/>
      <c r="C29" s="363"/>
      <c r="D29" s="363"/>
      <c r="E29" s="363"/>
      <c r="F29" s="363" t="s">
        <v>43</v>
      </c>
      <c r="G29" s="363"/>
      <c r="H29" s="363"/>
      <c r="I29" s="468"/>
      <c r="J29" s="468"/>
      <c r="K29" s="468"/>
      <c r="L29" s="468"/>
      <c r="M29" s="468"/>
      <c r="N29" s="468"/>
      <c r="O29" s="468"/>
      <c r="P29" s="468"/>
      <c r="Q29" s="468"/>
      <c r="R29" s="468"/>
      <c r="S29" s="468"/>
      <c r="T29" s="468"/>
      <c r="U29" s="468"/>
      <c r="V29" s="468"/>
      <c r="W29" s="468"/>
      <c r="X29" s="468"/>
      <c r="Y29" s="469"/>
    </row>
    <row r="30" spans="1:25">
      <c r="A30" s="363"/>
      <c r="B30" s="363"/>
      <c r="C30" s="363"/>
      <c r="D30" s="363"/>
      <c r="E30" s="363"/>
      <c r="F30" s="363" t="s">
        <v>17</v>
      </c>
      <c r="G30" s="363"/>
      <c r="H30" s="363"/>
      <c r="I30" s="380"/>
      <c r="J30" s="380"/>
      <c r="K30" s="380"/>
      <c r="L30" s="380"/>
      <c r="M30" s="380"/>
      <c r="N30" s="380"/>
      <c r="O30" s="380"/>
      <c r="P30" s="380"/>
      <c r="Q30" s="380"/>
      <c r="R30" s="380"/>
      <c r="S30" s="380"/>
      <c r="T30" s="380"/>
      <c r="U30" s="380"/>
      <c r="V30" s="380"/>
      <c r="W30" s="380"/>
      <c r="X30" s="380"/>
      <c r="Y30" s="381"/>
    </row>
    <row r="31" spans="1:25" ht="15.75" customHeight="1">
      <c r="A31" s="363">
        <v>5</v>
      </c>
      <c r="B31" s="366" t="s">
        <v>1</v>
      </c>
      <c r="C31" s="367"/>
      <c r="D31" s="367"/>
      <c r="E31" s="367"/>
      <c r="F31" s="367"/>
      <c r="G31" s="367"/>
      <c r="H31" s="368"/>
      <c r="I31" s="429" t="str">
        <f>IF(表紙様式第1別紙!C20="","",表紙様式第1別紙!C20)</f>
        <v/>
      </c>
      <c r="J31" s="429"/>
      <c r="K31" s="429"/>
      <c r="L31" s="429"/>
      <c r="M31" s="429"/>
      <c r="N31" s="429"/>
      <c r="O31" s="429"/>
      <c r="P31" s="429"/>
      <c r="Q31" s="429"/>
      <c r="R31" s="429"/>
      <c r="S31" s="429"/>
      <c r="T31" s="429"/>
      <c r="U31" s="429"/>
      <c r="V31" s="429"/>
      <c r="W31" s="429"/>
      <c r="X31" s="429"/>
      <c r="Y31" s="430"/>
    </row>
    <row r="32" spans="1:25" ht="15.75" customHeight="1">
      <c r="A32" s="363"/>
      <c r="B32" s="363" t="s">
        <v>103</v>
      </c>
      <c r="C32" s="363"/>
      <c r="D32" s="363"/>
      <c r="E32" s="363"/>
      <c r="F32" s="363"/>
      <c r="G32" s="363"/>
      <c r="H32" s="363"/>
      <c r="I32" s="460"/>
      <c r="J32" s="460"/>
      <c r="K32" s="460"/>
      <c r="L32" s="460"/>
      <c r="M32" s="460"/>
      <c r="N32" s="460"/>
      <c r="O32" s="460"/>
      <c r="P32" s="460"/>
      <c r="Q32" s="460"/>
      <c r="R32" s="460"/>
      <c r="S32" s="460"/>
      <c r="T32" s="460"/>
      <c r="U32" s="460"/>
      <c r="V32" s="460"/>
      <c r="W32" s="460"/>
      <c r="X32" s="460"/>
      <c r="Y32" s="460"/>
    </row>
    <row r="33" spans="1:29" ht="15.75" customHeight="1">
      <c r="A33" s="363"/>
      <c r="B33" s="409" t="s">
        <v>59</v>
      </c>
      <c r="C33" s="363"/>
      <c r="D33" s="363"/>
      <c r="E33" s="363"/>
      <c r="F33" s="363" t="s">
        <v>41</v>
      </c>
      <c r="G33" s="363"/>
      <c r="H33" s="363"/>
      <c r="I33" s="465"/>
      <c r="J33" s="465"/>
      <c r="K33" s="465"/>
      <c r="L33" s="465"/>
      <c r="M33" s="465"/>
      <c r="N33" s="465"/>
      <c r="O33" s="465"/>
      <c r="P33" s="465"/>
      <c r="Q33" s="465"/>
      <c r="R33" s="465"/>
      <c r="S33" s="465"/>
      <c r="T33" s="465"/>
      <c r="U33" s="465"/>
      <c r="V33" s="465"/>
      <c r="W33" s="465"/>
      <c r="X33" s="465"/>
      <c r="Y33" s="466"/>
    </row>
    <row r="34" spans="1:29">
      <c r="A34" s="363"/>
      <c r="B34" s="363"/>
      <c r="C34" s="363"/>
      <c r="D34" s="363"/>
      <c r="E34" s="363"/>
      <c r="F34" s="363" t="s">
        <v>42</v>
      </c>
      <c r="G34" s="363"/>
      <c r="H34" s="363"/>
      <c r="I34" s="465"/>
      <c r="J34" s="465"/>
      <c r="K34" s="465"/>
      <c r="L34" s="465"/>
      <c r="M34" s="465"/>
      <c r="N34" s="465"/>
      <c r="O34" s="465"/>
      <c r="P34" s="465"/>
      <c r="Q34" s="465"/>
      <c r="R34" s="465"/>
      <c r="S34" s="465"/>
      <c r="T34" s="465"/>
      <c r="U34" s="465"/>
      <c r="V34" s="465"/>
      <c r="W34" s="465"/>
      <c r="X34" s="465"/>
      <c r="Y34" s="466"/>
    </row>
    <row r="35" spans="1:29">
      <c r="A35" s="363"/>
      <c r="B35" s="363"/>
      <c r="C35" s="363"/>
      <c r="D35" s="363"/>
      <c r="E35" s="363"/>
      <c r="F35" s="363" t="s">
        <v>60</v>
      </c>
      <c r="G35" s="363"/>
      <c r="H35" s="363"/>
      <c r="I35" s="363" t="s">
        <v>184</v>
      </c>
      <c r="J35" s="363"/>
      <c r="K35" s="371"/>
      <c r="L35" s="371"/>
      <c r="M35" s="371"/>
      <c r="N35" s="371"/>
      <c r="O35" s="371"/>
      <c r="P35" s="371"/>
      <c r="Q35" s="363" t="s">
        <v>187</v>
      </c>
      <c r="R35" s="363"/>
      <c r="S35" s="371"/>
      <c r="T35" s="371"/>
      <c r="U35" s="371"/>
      <c r="V35" s="371"/>
      <c r="W35" s="371"/>
      <c r="X35" s="371"/>
      <c r="Y35" s="371"/>
    </row>
    <row r="36" spans="1:29" ht="15.75" customHeight="1">
      <c r="A36" s="363"/>
      <c r="B36" s="363"/>
      <c r="C36" s="363"/>
      <c r="D36" s="363"/>
      <c r="E36" s="363"/>
      <c r="F36" s="363" t="s">
        <v>43</v>
      </c>
      <c r="G36" s="363"/>
      <c r="H36" s="363"/>
      <c r="I36" s="468"/>
      <c r="J36" s="468"/>
      <c r="K36" s="468"/>
      <c r="L36" s="468"/>
      <c r="M36" s="468"/>
      <c r="N36" s="468"/>
      <c r="O36" s="468"/>
      <c r="P36" s="468"/>
      <c r="Q36" s="468"/>
      <c r="R36" s="468"/>
      <c r="S36" s="468"/>
      <c r="T36" s="468"/>
      <c r="U36" s="468"/>
      <c r="V36" s="468"/>
      <c r="W36" s="468"/>
      <c r="X36" s="468"/>
      <c r="Y36" s="469"/>
    </row>
    <row r="37" spans="1:29">
      <c r="A37" s="363"/>
      <c r="B37" s="363"/>
      <c r="C37" s="363"/>
      <c r="D37" s="363"/>
      <c r="E37" s="363"/>
      <c r="F37" s="363" t="s">
        <v>17</v>
      </c>
      <c r="G37" s="363"/>
      <c r="H37" s="363"/>
      <c r="I37" s="380"/>
      <c r="J37" s="380"/>
      <c r="K37" s="380"/>
      <c r="L37" s="380"/>
      <c r="M37" s="380"/>
      <c r="N37" s="380"/>
      <c r="O37" s="380"/>
      <c r="P37" s="380"/>
      <c r="Q37" s="380"/>
      <c r="R37" s="380"/>
      <c r="S37" s="380"/>
      <c r="T37" s="380"/>
      <c r="U37" s="380"/>
      <c r="V37" s="380"/>
      <c r="W37" s="380"/>
      <c r="X37" s="380"/>
      <c r="Y37" s="381"/>
      <c r="AB37" s="17" t="s">
        <v>65</v>
      </c>
      <c r="AC37" s="17" t="s">
        <v>222</v>
      </c>
    </row>
    <row r="38" spans="1:29">
      <c r="A38" s="409" t="s">
        <v>61</v>
      </c>
      <c r="B38" s="409"/>
      <c r="C38" s="409"/>
      <c r="D38" s="409"/>
      <c r="E38" s="409"/>
      <c r="F38" s="363" t="s">
        <v>62</v>
      </c>
      <c r="G38" s="363"/>
      <c r="H38" s="363"/>
      <c r="I38" s="403" t="s">
        <v>957</v>
      </c>
      <c r="J38" s="403"/>
      <c r="K38" s="402" t="s">
        <v>65</v>
      </c>
      <c r="L38" s="402"/>
      <c r="M38" s="402"/>
      <c r="N38" s="402"/>
      <c r="O38" s="402"/>
      <c r="P38" s="402"/>
      <c r="Q38" s="403" t="s">
        <v>957</v>
      </c>
      <c r="R38" s="403"/>
      <c r="S38" s="402" t="s">
        <v>66</v>
      </c>
      <c r="T38" s="402"/>
      <c r="U38" s="402"/>
      <c r="V38" s="402"/>
      <c r="W38" s="402"/>
      <c r="X38" s="402"/>
      <c r="Y38" s="402"/>
      <c r="AA38" s="20" t="s">
        <v>172</v>
      </c>
      <c r="AB38" s="20" t="str">
        <f>I38</f>
        <v>□</v>
      </c>
      <c r="AC38" s="20" t="str">
        <f>Q38</f>
        <v>□</v>
      </c>
    </row>
    <row r="39" spans="1:29">
      <c r="A39" s="409"/>
      <c r="B39" s="409"/>
      <c r="C39" s="409"/>
      <c r="D39" s="409"/>
      <c r="E39" s="409"/>
      <c r="F39" s="363" t="s">
        <v>63</v>
      </c>
      <c r="G39" s="363"/>
      <c r="H39" s="363"/>
      <c r="I39" s="371"/>
      <c r="J39" s="371"/>
      <c r="K39" s="371"/>
      <c r="L39" s="371"/>
      <c r="M39" s="371"/>
      <c r="N39" s="371"/>
      <c r="O39" s="371"/>
      <c r="P39" s="371"/>
      <c r="Q39" s="371"/>
      <c r="R39" s="371"/>
      <c r="S39" s="371"/>
      <c r="T39" s="371"/>
      <c r="U39" s="371"/>
      <c r="V39" s="371"/>
      <c r="W39" s="371"/>
      <c r="X39" s="371"/>
      <c r="Y39" s="371"/>
    </row>
    <row r="40" spans="1:29">
      <c r="A40" s="409"/>
      <c r="B40" s="409"/>
      <c r="C40" s="409"/>
      <c r="D40" s="409"/>
      <c r="E40" s="409"/>
      <c r="F40" s="363" t="s">
        <v>41</v>
      </c>
      <c r="G40" s="363"/>
      <c r="H40" s="363"/>
      <c r="I40" s="371"/>
      <c r="J40" s="371"/>
      <c r="K40" s="371"/>
      <c r="L40" s="371"/>
      <c r="M40" s="371"/>
      <c r="N40" s="371"/>
      <c r="O40" s="371"/>
      <c r="P40" s="371"/>
      <c r="Q40" s="371"/>
      <c r="R40" s="371"/>
      <c r="S40" s="371"/>
      <c r="T40" s="371"/>
      <c r="U40" s="371"/>
      <c r="V40" s="371"/>
      <c r="W40" s="371"/>
      <c r="X40" s="371"/>
      <c r="Y40" s="371"/>
    </row>
    <row r="41" spans="1:29">
      <c r="A41" s="409"/>
      <c r="B41" s="409"/>
      <c r="C41" s="409"/>
      <c r="D41" s="409"/>
      <c r="E41" s="409"/>
      <c r="F41" s="363" t="s">
        <v>42</v>
      </c>
      <c r="G41" s="363"/>
      <c r="H41" s="363"/>
      <c r="I41" s="371"/>
      <c r="J41" s="371"/>
      <c r="K41" s="371"/>
      <c r="L41" s="371"/>
      <c r="M41" s="371"/>
      <c r="N41" s="371"/>
      <c r="O41" s="371"/>
      <c r="P41" s="371"/>
      <c r="Q41" s="371"/>
      <c r="R41" s="371"/>
      <c r="S41" s="371"/>
      <c r="T41" s="371"/>
      <c r="U41" s="371"/>
      <c r="V41" s="371"/>
      <c r="W41" s="371"/>
      <c r="X41" s="371"/>
      <c r="Y41" s="371"/>
    </row>
    <row r="42" spans="1:29">
      <c r="A42" s="409"/>
      <c r="B42" s="409"/>
      <c r="C42" s="409"/>
      <c r="D42" s="409"/>
      <c r="E42" s="409"/>
      <c r="F42" s="366" t="s">
        <v>60</v>
      </c>
      <c r="G42" s="367"/>
      <c r="H42" s="368"/>
      <c r="I42" s="363" t="s">
        <v>184</v>
      </c>
      <c r="J42" s="363"/>
      <c r="K42" s="371"/>
      <c r="L42" s="371"/>
      <c r="M42" s="371"/>
      <c r="N42" s="371"/>
      <c r="O42" s="371"/>
      <c r="P42" s="371"/>
      <c r="Q42" s="363" t="s">
        <v>187</v>
      </c>
      <c r="R42" s="363"/>
      <c r="S42" s="371"/>
      <c r="T42" s="371"/>
      <c r="U42" s="371"/>
      <c r="V42" s="371"/>
      <c r="W42" s="371"/>
      <c r="X42" s="371"/>
      <c r="Y42" s="371"/>
    </row>
    <row r="43" spans="1:29" ht="15.75" customHeight="1">
      <c r="A43" s="409"/>
      <c r="B43" s="409"/>
      <c r="C43" s="409"/>
      <c r="D43" s="409"/>
      <c r="E43" s="409"/>
      <c r="F43" s="447" t="s">
        <v>64</v>
      </c>
      <c r="G43" s="448"/>
      <c r="H43" s="449"/>
      <c r="I43" s="366" t="s">
        <v>138</v>
      </c>
      <c r="J43" s="367"/>
      <c r="K43" s="367"/>
      <c r="L43" s="367"/>
      <c r="M43" s="368"/>
      <c r="N43" s="28" t="s">
        <v>183</v>
      </c>
      <c r="O43" s="390"/>
      <c r="P43" s="391"/>
      <c r="Q43" s="391"/>
      <c r="R43" s="391"/>
      <c r="S43" s="391"/>
      <c r="T43" s="391"/>
      <c r="U43" s="391"/>
      <c r="V43" s="391"/>
      <c r="W43" s="391"/>
      <c r="X43" s="391"/>
      <c r="Y43" s="392"/>
    </row>
    <row r="44" spans="1:29" ht="15.75" customHeight="1">
      <c r="A44" s="409"/>
      <c r="B44" s="409"/>
      <c r="C44" s="409"/>
      <c r="D44" s="409"/>
      <c r="E44" s="409"/>
      <c r="F44" s="450"/>
      <c r="G44" s="451"/>
      <c r="H44" s="452"/>
      <c r="I44" s="387"/>
      <c r="J44" s="387"/>
      <c r="K44" s="387"/>
      <c r="L44" s="387"/>
      <c r="M44" s="387"/>
      <c r="N44" s="387"/>
      <c r="O44" s="387"/>
      <c r="P44" s="387"/>
      <c r="Q44" s="387"/>
      <c r="R44" s="387"/>
      <c r="S44" s="387"/>
      <c r="T44" s="387"/>
      <c r="U44" s="387"/>
      <c r="V44" s="387"/>
      <c r="W44" s="387"/>
      <c r="X44" s="387"/>
      <c r="Y44" s="387"/>
    </row>
    <row r="45" spans="1:29">
      <c r="A45" s="409"/>
      <c r="B45" s="409"/>
      <c r="C45" s="409"/>
      <c r="D45" s="409"/>
      <c r="E45" s="409"/>
      <c r="F45" s="453"/>
      <c r="G45" s="454"/>
      <c r="H45" s="455"/>
      <c r="I45" s="387"/>
      <c r="J45" s="387"/>
      <c r="K45" s="387"/>
      <c r="L45" s="387"/>
      <c r="M45" s="387"/>
      <c r="N45" s="387"/>
      <c r="O45" s="387"/>
      <c r="P45" s="387"/>
      <c r="Q45" s="387"/>
      <c r="R45" s="387"/>
      <c r="S45" s="387"/>
      <c r="T45" s="387"/>
      <c r="U45" s="387"/>
      <c r="V45" s="387"/>
      <c r="W45" s="387"/>
      <c r="X45" s="387"/>
      <c r="Y45" s="387"/>
    </row>
    <row r="46" spans="1:29">
      <c r="A46" s="409"/>
      <c r="B46" s="409"/>
      <c r="C46" s="409"/>
      <c r="D46" s="409"/>
      <c r="E46" s="409"/>
      <c r="F46" s="363" t="s">
        <v>43</v>
      </c>
      <c r="G46" s="363"/>
      <c r="H46" s="363"/>
      <c r="I46" s="460"/>
      <c r="J46" s="460"/>
      <c r="K46" s="460"/>
      <c r="L46" s="460"/>
      <c r="M46" s="460"/>
      <c r="N46" s="460"/>
      <c r="O46" s="460"/>
      <c r="P46" s="460"/>
      <c r="Q46" s="460"/>
      <c r="R46" s="460"/>
      <c r="S46" s="460"/>
      <c r="T46" s="460"/>
      <c r="U46" s="460"/>
      <c r="V46" s="460"/>
      <c r="W46" s="460"/>
      <c r="X46" s="460"/>
      <c r="Y46" s="460"/>
    </row>
    <row r="47" spans="1:29">
      <c r="A47" s="409"/>
      <c r="B47" s="409"/>
      <c r="C47" s="409"/>
      <c r="D47" s="409"/>
      <c r="E47" s="409"/>
      <c r="F47" s="363" t="s">
        <v>17</v>
      </c>
      <c r="G47" s="363"/>
      <c r="H47" s="363"/>
      <c r="I47" s="371"/>
      <c r="J47" s="371"/>
      <c r="K47" s="371"/>
      <c r="L47" s="371"/>
      <c r="M47" s="371"/>
      <c r="N47" s="371"/>
      <c r="O47" s="371"/>
      <c r="P47" s="371"/>
      <c r="Q47" s="371"/>
      <c r="R47" s="371"/>
      <c r="S47" s="371"/>
      <c r="T47" s="371"/>
      <c r="U47" s="371"/>
      <c r="V47" s="371"/>
      <c r="W47" s="371"/>
      <c r="X47" s="371"/>
      <c r="Y47" s="371"/>
    </row>
  </sheetData>
  <sheetProtection algorithmName="SHA-512" hashValue="Rt8Lih4bEEYlhbPZqVF8Jr+vr+uALZrgyM2ew/sU+mjMhGlurbMBk/pZx/JPgGip+9w6oqTGCjRobAIIraklLA==" saltValue="ULEIpbfHpND7EAnFIT7nMQ=="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5"/>
  <dataValidations count="1">
    <dataValidation type="list" allowBlank="1" showInputMessage="1" showErrorMessage="1" sqref="I38:J38 Q38:R38" xr:uid="{E1E9234C-B30E-49E5-8CA9-021B917E9044}">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zoomScaleNormal="100" zoomScaleSheetLayoutView="100" workbookViewId="0">
      <selection activeCell="F6" sqref="F6:Y6"/>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27" t="s">
        <v>586</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30" ht="16.5" customHeight="1">
      <c r="A2" s="407" t="s">
        <v>582</v>
      </c>
      <c r="B2" s="407"/>
      <c r="C2" s="407"/>
      <c r="D2" s="407"/>
      <c r="E2" s="407"/>
      <c r="F2" s="407"/>
      <c r="G2" s="407"/>
      <c r="H2" s="407"/>
      <c r="I2" s="407"/>
      <c r="J2" s="407"/>
      <c r="K2" s="407"/>
      <c r="L2" s="407"/>
      <c r="M2" s="407"/>
      <c r="N2" s="407"/>
      <c r="O2" s="407"/>
      <c r="P2" s="407"/>
      <c r="Q2" s="407"/>
      <c r="R2" s="407"/>
      <c r="S2" s="407"/>
      <c r="T2" s="407"/>
      <c r="U2" s="407"/>
      <c r="V2" s="407"/>
      <c r="W2" s="407"/>
      <c r="X2" s="407"/>
      <c r="Y2" s="407"/>
    </row>
    <row r="3" spans="1:30" ht="16.5" customHeight="1">
      <c r="A3" s="473" t="s">
        <v>595</v>
      </c>
      <c r="B3" s="473"/>
      <c r="C3" s="473"/>
      <c r="D3" s="473"/>
      <c r="E3" s="473"/>
      <c r="F3" s="473"/>
      <c r="G3" s="473"/>
      <c r="H3" s="473"/>
      <c r="I3" s="473"/>
      <c r="J3" s="473"/>
      <c r="K3" s="473"/>
      <c r="L3" s="473"/>
      <c r="M3" s="473"/>
      <c r="N3" s="473"/>
      <c r="O3" s="473"/>
      <c r="P3" s="473"/>
      <c r="Q3" s="473"/>
      <c r="R3" s="473"/>
      <c r="S3" s="473"/>
      <c r="T3" s="473"/>
      <c r="U3" s="473"/>
      <c r="V3" s="473"/>
      <c r="W3" s="473"/>
      <c r="X3" s="473"/>
      <c r="Y3" s="473"/>
    </row>
    <row r="4" spans="1:30" ht="16.5" customHeight="1">
      <c r="A4" s="382" t="s">
        <v>104</v>
      </c>
      <c r="B4" s="382"/>
      <c r="C4" s="382"/>
      <c r="D4" s="382"/>
      <c r="E4" s="382"/>
      <c r="F4" s="382"/>
      <c r="G4" s="382"/>
      <c r="H4" s="382"/>
      <c r="I4" s="382"/>
      <c r="J4" s="382"/>
      <c r="K4" s="382"/>
      <c r="L4" s="382"/>
      <c r="M4" s="382"/>
      <c r="N4" s="382"/>
      <c r="O4" s="382"/>
      <c r="P4" s="382"/>
      <c r="Q4" s="382"/>
      <c r="R4" s="382"/>
      <c r="S4" s="382"/>
      <c r="T4" s="382"/>
      <c r="U4" s="382"/>
      <c r="V4" s="382"/>
      <c r="W4" s="382"/>
      <c r="X4" s="382"/>
      <c r="Y4" s="382"/>
    </row>
    <row r="5" spans="1:30" ht="16.5" customHeight="1">
      <c r="A5" s="372" t="s">
        <v>71</v>
      </c>
      <c r="B5" s="386"/>
      <c r="C5" s="386"/>
      <c r="D5" s="386"/>
      <c r="E5" s="373"/>
      <c r="F5" s="470"/>
      <c r="G5" s="471"/>
      <c r="H5" s="471"/>
      <c r="I5" s="471"/>
      <c r="J5" s="471"/>
      <c r="K5" s="471"/>
      <c r="L5" s="471"/>
      <c r="M5" s="471"/>
      <c r="N5" s="471"/>
      <c r="O5" s="471"/>
      <c r="P5" s="471"/>
      <c r="Q5" s="471"/>
      <c r="R5" s="471"/>
      <c r="S5" s="471"/>
      <c r="T5" s="471"/>
      <c r="U5" s="471"/>
      <c r="V5" s="471"/>
      <c r="W5" s="471"/>
      <c r="X5" s="471"/>
      <c r="Y5" s="472"/>
    </row>
    <row r="6" spans="1:30" ht="16.5" customHeight="1">
      <c r="A6" s="372" t="s">
        <v>14</v>
      </c>
      <c r="B6" s="386"/>
      <c r="C6" s="386"/>
      <c r="D6" s="386"/>
      <c r="E6" s="373"/>
      <c r="F6" s="470"/>
      <c r="G6" s="471"/>
      <c r="H6" s="471"/>
      <c r="I6" s="471"/>
      <c r="J6" s="471"/>
      <c r="K6" s="471"/>
      <c r="L6" s="471"/>
      <c r="M6" s="471"/>
      <c r="N6" s="471"/>
      <c r="O6" s="471"/>
      <c r="P6" s="471"/>
      <c r="Q6" s="471"/>
      <c r="R6" s="471"/>
      <c r="S6" s="471"/>
      <c r="T6" s="471"/>
      <c r="U6" s="471"/>
      <c r="V6" s="471"/>
      <c r="W6" s="471"/>
      <c r="X6" s="471"/>
      <c r="Y6" s="472"/>
    </row>
    <row r="7" spans="1:30" ht="16.5" customHeight="1">
      <c r="A7" s="366" t="s">
        <v>16</v>
      </c>
      <c r="B7" s="367"/>
      <c r="C7" s="367"/>
      <c r="D7" s="367"/>
      <c r="E7" s="368"/>
      <c r="F7" s="379"/>
      <c r="G7" s="380"/>
      <c r="H7" s="380"/>
      <c r="I7" s="380"/>
      <c r="J7" s="380"/>
      <c r="K7" s="380"/>
      <c r="L7" s="380"/>
      <c r="M7" s="380"/>
      <c r="N7" s="380"/>
      <c r="O7" s="380"/>
      <c r="P7" s="380"/>
      <c r="Q7" s="380"/>
      <c r="R7" s="380"/>
      <c r="S7" s="380"/>
      <c r="T7" s="380"/>
      <c r="U7" s="380"/>
      <c r="V7" s="380"/>
      <c r="W7" s="380"/>
      <c r="X7" s="380"/>
      <c r="Y7" s="381"/>
    </row>
    <row r="8" spans="1:30" ht="16.5" customHeight="1">
      <c r="A8" s="372" t="s">
        <v>186</v>
      </c>
      <c r="B8" s="386"/>
      <c r="C8" s="386"/>
      <c r="D8" s="386"/>
      <c r="E8" s="373"/>
      <c r="F8" s="470"/>
      <c r="G8" s="471"/>
      <c r="H8" s="471"/>
      <c r="I8" s="471"/>
      <c r="J8" s="471"/>
      <c r="K8" s="471"/>
      <c r="L8" s="471"/>
      <c r="M8" s="471"/>
      <c r="N8" s="471"/>
      <c r="O8" s="471"/>
      <c r="P8" s="471"/>
      <c r="Q8" s="471"/>
      <c r="R8" s="471"/>
      <c r="S8" s="471"/>
      <c r="T8" s="471"/>
      <c r="U8" s="471"/>
      <c r="V8" s="471"/>
      <c r="W8" s="471"/>
      <c r="X8" s="471"/>
      <c r="Y8" s="472"/>
    </row>
    <row r="9" spans="1:30" s="17" customFormat="1" ht="16.5" customHeight="1">
      <c r="A9" s="409" t="s">
        <v>15</v>
      </c>
      <c r="B9" s="363"/>
      <c r="C9" s="363"/>
      <c r="D9" s="363"/>
      <c r="E9" s="363"/>
      <c r="F9" s="457" t="s">
        <v>138</v>
      </c>
      <c r="G9" s="458"/>
      <c r="H9" s="458"/>
      <c r="I9" s="458"/>
      <c r="J9" s="459"/>
      <c r="K9" s="32" t="s">
        <v>183</v>
      </c>
      <c r="L9" s="474"/>
      <c r="M9" s="474"/>
      <c r="N9" s="474"/>
      <c r="O9" s="474"/>
      <c r="P9" s="474"/>
      <c r="Q9" s="474"/>
      <c r="R9" s="474"/>
      <c r="S9" s="474"/>
      <c r="T9" s="474"/>
      <c r="U9" s="474"/>
      <c r="V9" s="474"/>
      <c r="W9" s="474"/>
      <c r="X9" s="474"/>
      <c r="Y9" s="474"/>
    </row>
    <row r="10" spans="1:30" s="17" customFormat="1" ht="16.5" customHeight="1">
      <c r="A10" s="409"/>
      <c r="B10" s="363"/>
      <c r="C10" s="363"/>
      <c r="D10" s="363"/>
      <c r="E10" s="363"/>
      <c r="F10" s="438"/>
      <c r="G10" s="439"/>
      <c r="H10" s="439"/>
      <c r="I10" s="439"/>
      <c r="J10" s="439"/>
      <c r="K10" s="439"/>
      <c r="L10" s="439"/>
      <c r="M10" s="439"/>
      <c r="N10" s="439"/>
      <c r="O10" s="439"/>
      <c r="P10" s="439"/>
      <c r="Q10" s="439"/>
      <c r="R10" s="439"/>
      <c r="S10" s="439"/>
      <c r="T10" s="439"/>
      <c r="U10" s="439"/>
      <c r="V10" s="439"/>
      <c r="W10" s="439"/>
      <c r="X10" s="439"/>
      <c r="Y10" s="440"/>
    </row>
    <row r="11" spans="1:30" s="17" customFormat="1" ht="16.5" customHeight="1">
      <c r="A11" s="363"/>
      <c r="B11" s="363"/>
      <c r="C11" s="363"/>
      <c r="D11" s="363"/>
      <c r="E11" s="363"/>
      <c r="F11" s="441"/>
      <c r="G11" s="442"/>
      <c r="H11" s="442"/>
      <c r="I11" s="442"/>
      <c r="J11" s="442"/>
      <c r="K11" s="442"/>
      <c r="L11" s="442"/>
      <c r="M11" s="442"/>
      <c r="N11" s="442"/>
      <c r="O11" s="442"/>
      <c r="P11" s="442"/>
      <c r="Q11" s="442"/>
      <c r="R11" s="442"/>
      <c r="S11" s="442"/>
      <c r="T11" s="442"/>
      <c r="U11" s="442"/>
      <c r="V11" s="442"/>
      <c r="W11" s="442"/>
      <c r="X11" s="442"/>
      <c r="Y11" s="443"/>
      <c r="AC11" s="20" t="s">
        <v>169</v>
      </c>
      <c r="AD11" s="20" t="s">
        <v>170</v>
      </c>
    </row>
    <row r="12" spans="1:30" ht="15" customHeight="1">
      <c r="A12" s="450" t="s">
        <v>168</v>
      </c>
      <c r="B12" s="451"/>
      <c r="C12" s="451"/>
      <c r="D12" s="451"/>
      <c r="E12" s="452"/>
      <c r="F12" s="475" t="s">
        <v>515</v>
      </c>
      <c r="G12" s="425"/>
      <c r="H12" s="425"/>
      <c r="I12" s="425"/>
      <c r="J12" s="464" t="s">
        <v>749</v>
      </c>
      <c r="K12" s="464"/>
      <c r="L12" s="464"/>
      <c r="M12" s="464"/>
      <c r="N12" s="464"/>
      <c r="O12" s="464"/>
      <c r="P12" s="464"/>
      <c r="Q12" s="464"/>
      <c r="R12" s="363" t="s">
        <v>169</v>
      </c>
      <c r="S12" s="363"/>
      <c r="T12" s="394" t="s">
        <v>957</v>
      </c>
      <c r="U12" s="395"/>
      <c r="V12" s="363" t="s">
        <v>170</v>
      </c>
      <c r="W12" s="363"/>
      <c r="X12" s="394" t="s">
        <v>957</v>
      </c>
      <c r="Y12" s="395"/>
      <c r="AA12" s="24"/>
      <c r="AB12" s="20" t="s">
        <v>221</v>
      </c>
      <c r="AC12" s="20" t="str">
        <f t="shared" ref="AC12:AC14" si="0">T12</f>
        <v>□</v>
      </c>
      <c r="AD12" s="20" t="str">
        <f t="shared" ref="AD12:AD14" si="1">X12</f>
        <v>□</v>
      </c>
    </row>
    <row r="13" spans="1:30">
      <c r="A13" s="450"/>
      <c r="B13" s="451"/>
      <c r="C13" s="451"/>
      <c r="D13" s="451"/>
      <c r="E13" s="452"/>
      <c r="F13" s="425" t="s">
        <v>736</v>
      </c>
      <c r="G13" s="425"/>
      <c r="H13" s="425"/>
      <c r="I13" s="425"/>
      <c r="J13" s="464" t="s">
        <v>749</v>
      </c>
      <c r="K13" s="464"/>
      <c r="L13" s="464"/>
      <c r="M13" s="464"/>
      <c r="N13" s="464"/>
      <c r="O13" s="464"/>
      <c r="P13" s="464"/>
      <c r="Q13" s="464"/>
      <c r="R13" s="363" t="s">
        <v>169</v>
      </c>
      <c r="S13" s="363"/>
      <c r="T13" s="394" t="s">
        <v>957</v>
      </c>
      <c r="U13" s="395"/>
      <c r="V13" s="363" t="s">
        <v>170</v>
      </c>
      <c r="W13" s="363"/>
      <c r="X13" s="394" t="s">
        <v>957</v>
      </c>
      <c r="Y13" s="395"/>
      <c r="AA13" s="24"/>
      <c r="AB13" s="20" t="s">
        <v>737</v>
      </c>
      <c r="AC13" s="20" t="str">
        <f t="shared" si="0"/>
        <v>□</v>
      </c>
      <c r="AD13" s="20" t="str">
        <f t="shared" si="1"/>
        <v>□</v>
      </c>
    </row>
    <row r="14" spans="1:30">
      <c r="A14" s="453"/>
      <c r="B14" s="454"/>
      <c r="C14" s="454"/>
      <c r="D14" s="454"/>
      <c r="E14" s="455"/>
      <c r="F14" s="425" t="s">
        <v>948</v>
      </c>
      <c r="G14" s="425"/>
      <c r="H14" s="425"/>
      <c r="I14" s="425"/>
      <c r="J14" s="464" t="s">
        <v>749</v>
      </c>
      <c r="K14" s="464"/>
      <c r="L14" s="464"/>
      <c r="M14" s="464"/>
      <c r="N14" s="464"/>
      <c r="O14" s="464"/>
      <c r="P14" s="464"/>
      <c r="Q14" s="464"/>
      <c r="R14" s="363" t="s">
        <v>169</v>
      </c>
      <c r="S14" s="363"/>
      <c r="T14" s="476" t="s">
        <v>957</v>
      </c>
      <c r="U14" s="477"/>
      <c r="V14" s="363" t="s">
        <v>170</v>
      </c>
      <c r="W14" s="363"/>
      <c r="X14" s="476" t="s">
        <v>957</v>
      </c>
      <c r="Y14" s="477"/>
      <c r="AA14" s="25"/>
      <c r="AB14" s="20" t="s">
        <v>738</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82" t="s">
        <v>105</v>
      </c>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row>
    <row r="17" spans="1:30" ht="16.5" customHeight="1">
      <c r="A17" s="372" t="s">
        <v>71</v>
      </c>
      <c r="B17" s="386"/>
      <c r="C17" s="386"/>
      <c r="D17" s="386"/>
      <c r="E17" s="373"/>
      <c r="F17" s="470"/>
      <c r="G17" s="471"/>
      <c r="H17" s="471"/>
      <c r="I17" s="471"/>
      <c r="J17" s="471"/>
      <c r="K17" s="471"/>
      <c r="L17" s="471"/>
      <c r="M17" s="471"/>
      <c r="N17" s="471"/>
      <c r="O17" s="471"/>
      <c r="P17" s="471"/>
      <c r="Q17" s="471"/>
      <c r="R17" s="471"/>
      <c r="S17" s="471"/>
      <c r="T17" s="471"/>
      <c r="U17" s="471"/>
      <c r="V17" s="471"/>
      <c r="W17" s="471"/>
      <c r="X17" s="471"/>
      <c r="Y17" s="472"/>
    </row>
    <row r="18" spans="1:30" ht="16.5" customHeight="1">
      <c r="A18" s="372" t="s">
        <v>14</v>
      </c>
      <c r="B18" s="386"/>
      <c r="C18" s="386"/>
      <c r="D18" s="386"/>
      <c r="E18" s="373"/>
      <c r="F18" s="470"/>
      <c r="G18" s="471"/>
      <c r="H18" s="471"/>
      <c r="I18" s="471"/>
      <c r="J18" s="471"/>
      <c r="K18" s="471"/>
      <c r="L18" s="471"/>
      <c r="M18" s="471"/>
      <c r="N18" s="471"/>
      <c r="O18" s="471"/>
      <c r="P18" s="471"/>
      <c r="Q18" s="471"/>
      <c r="R18" s="471"/>
      <c r="S18" s="471"/>
      <c r="T18" s="471"/>
      <c r="U18" s="471"/>
      <c r="V18" s="471"/>
      <c r="W18" s="471"/>
      <c r="X18" s="471"/>
      <c r="Y18" s="472"/>
    </row>
    <row r="19" spans="1:30" ht="16.5" customHeight="1">
      <c r="A19" s="366" t="s">
        <v>16</v>
      </c>
      <c r="B19" s="367"/>
      <c r="C19" s="367"/>
      <c r="D19" s="367"/>
      <c r="E19" s="368"/>
      <c r="F19" s="379"/>
      <c r="G19" s="380"/>
      <c r="H19" s="380"/>
      <c r="I19" s="380"/>
      <c r="J19" s="380"/>
      <c r="K19" s="380"/>
      <c r="L19" s="380"/>
      <c r="M19" s="380"/>
      <c r="N19" s="380"/>
      <c r="O19" s="380"/>
      <c r="P19" s="380"/>
      <c r="Q19" s="380"/>
      <c r="R19" s="380"/>
      <c r="S19" s="380"/>
      <c r="T19" s="380"/>
      <c r="U19" s="380"/>
      <c r="V19" s="380"/>
      <c r="W19" s="380"/>
      <c r="X19" s="380"/>
      <c r="Y19" s="381"/>
    </row>
    <row r="20" spans="1:30" ht="16.5" customHeight="1">
      <c r="A20" s="372" t="s">
        <v>186</v>
      </c>
      <c r="B20" s="386"/>
      <c r="C20" s="386"/>
      <c r="D20" s="386"/>
      <c r="E20" s="373"/>
      <c r="F20" s="470"/>
      <c r="G20" s="471"/>
      <c r="H20" s="471"/>
      <c r="I20" s="471"/>
      <c r="J20" s="471"/>
      <c r="K20" s="471"/>
      <c r="L20" s="471"/>
      <c r="M20" s="471"/>
      <c r="N20" s="471"/>
      <c r="O20" s="471"/>
      <c r="P20" s="471"/>
      <c r="Q20" s="471"/>
      <c r="R20" s="471"/>
      <c r="S20" s="471"/>
      <c r="T20" s="471"/>
      <c r="U20" s="471"/>
      <c r="V20" s="471"/>
      <c r="W20" s="471"/>
      <c r="X20" s="471"/>
      <c r="Y20" s="472"/>
    </row>
    <row r="21" spans="1:30" ht="16.5" customHeight="1">
      <c r="A21" s="409" t="s">
        <v>15</v>
      </c>
      <c r="B21" s="363"/>
      <c r="C21" s="363"/>
      <c r="D21" s="363"/>
      <c r="E21" s="363"/>
      <c r="F21" s="457" t="s">
        <v>138</v>
      </c>
      <c r="G21" s="458"/>
      <c r="H21" s="458"/>
      <c r="I21" s="458"/>
      <c r="J21" s="459"/>
      <c r="K21" s="32" t="s">
        <v>183</v>
      </c>
      <c r="L21" s="474"/>
      <c r="M21" s="474"/>
      <c r="N21" s="474"/>
      <c r="O21" s="474"/>
      <c r="P21" s="474"/>
      <c r="Q21" s="474"/>
      <c r="R21" s="474"/>
      <c r="S21" s="474"/>
      <c r="T21" s="474"/>
      <c r="U21" s="474"/>
      <c r="V21" s="474"/>
      <c r="W21" s="474"/>
      <c r="X21" s="474"/>
      <c r="Y21" s="474"/>
    </row>
    <row r="22" spans="1:30" ht="16.5" customHeight="1">
      <c r="A22" s="409"/>
      <c r="B22" s="363"/>
      <c r="C22" s="363"/>
      <c r="D22" s="363"/>
      <c r="E22" s="363"/>
      <c r="F22" s="438"/>
      <c r="G22" s="439"/>
      <c r="H22" s="439"/>
      <c r="I22" s="439"/>
      <c r="J22" s="439"/>
      <c r="K22" s="439"/>
      <c r="L22" s="439"/>
      <c r="M22" s="439"/>
      <c r="N22" s="439"/>
      <c r="O22" s="439"/>
      <c r="P22" s="439"/>
      <c r="Q22" s="439"/>
      <c r="R22" s="439"/>
      <c r="S22" s="439"/>
      <c r="T22" s="439"/>
      <c r="U22" s="439"/>
      <c r="V22" s="439"/>
      <c r="W22" s="439"/>
      <c r="X22" s="439"/>
      <c r="Y22" s="440"/>
    </row>
    <row r="23" spans="1:30" ht="16.5" customHeight="1">
      <c r="A23" s="363"/>
      <c r="B23" s="363"/>
      <c r="C23" s="363"/>
      <c r="D23" s="363"/>
      <c r="E23" s="363"/>
      <c r="F23" s="441"/>
      <c r="G23" s="442"/>
      <c r="H23" s="442"/>
      <c r="I23" s="442"/>
      <c r="J23" s="442"/>
      <c r="K23" s="442"/>
      <c r="L23" s="442"/>
      <c r="M23" s="442"/>
      <c r="N23" s="442"/>
      <c r="O23" s="442"/>
      <c r="P23" s="442"/>
      <c r="Q23" s="442"/>
      <c r="R23" s="442"/>
      <c r="S23" s="442"/>
      <c r="T23" s="442"/>
      <c r="U23" s="442"/>
      <c r="V23" s="442"/>
      <c r="W23" s="442"/>
      <c r="X23" s="442"/>
      <c r="Y23" s="443"/>
      <c r="AA23" s="17"/>
      <c r="AB23" s="17"/>
      <c r="AC23" s="20" t="s">
        <v>169</v>
      </c>
      <c r="AD23" s="20" t="s">
        <v>170</v>
      </c>
    </row>
    <row r="24" spans="1:30" ht="16.5" customHeight="1">
      <c r="A24" s="450" t="s">
        <v>168</v>
      </c>
      <c r="B24" s="451"/>
      <c r="C24" s="451"/>
      <c r="D24" s="451"/>
      <c r="E24" s="452"/>
      <c r="F24" s="475" t="s">
        <v>515</v>
      </c>
      <c r="G24" s="425"/>
      <c r="H24" s="425"/>
      <c r="I24" s="425"/>
      <c r="J24" s="464" t="s">
        <v>749</v>
      </c>
      <c r="K24" s="464"/>
      <c r="L24" s="464"/>
      <c r="M24" s="464"/>
      <c r="N24" s="464"/>
      <c r="O24" s="464"/>
      <c r="P24" s="464"/>
      <c r="Q24" s="464"/>
      <c r="R24" s="363" t="s">
        <v>169</v>
      </c>
      <c r="S24" s="363"/>
      <c r="T24" s="394" t="s">
        <v>957</v>
      </c>
      <c r="U24" s="395"/>
      <c r="V24" s="363" t="s">
        <v>170</v>
      </c>
      <c r="W24" s="363"/>
      <c r="X24" s="394" t="s">
        <v>957</v>
      </c>
      <c r="Y24" s="395"/>
      <c r="AA24" s="24"/>
      <c r="AB24" s="20" t="s">
        <v>221</v>
      </c>
      <c r="AC24" s="20" t="str">
        <f t="shared" ref="AC24:AC26" si="2">T24</f>
        <v>□</v>
      </c>
      <c r="AD24" s="20" t="str">
        <f t="shared" ref="AD24:AD26" si="3">X24</f>
        <v>□</v>
      </c>
    </row>
    <row r="25" spans="1:30">
      <c r="A25" s="450"/>
      <c r="B25" s="451"/>
      <c r="C25" s="451"/>
      <c r="D25" s="451"/>
      <c r="E25" s="452"/>
      <c r="F25" s="425" t="s">
        <v>736</v>
      </c>
      <c r="G25" s="425"/>
      <c r="H25" s="425"/>
      <c r="I25" s="425"/>
      <c r="J25" s="464" t="s">
        <v>749</v>
      </c>
      <c r="K25" s="464"/>
      <c r="L25" s="464"/>
      <c r="M25" s="464"/>
      <c r="N25" s="464"/>
      <c r="O25" s="464"/>
      <c r="P25" s="464"/>
      <c r="Q25" s="464"/>
      <c r="R25" s="363" t="s">
        <v>169</v>
      </c>
      <c r="S25" s="363"/>
      <c r="T25" s="394" t="s">
        <v>957</v>
      </c>
      <c r="U25" s="395"/>
      <c r="V25" s="363" t="s">
        <v>170</v>
      </c>
      <c r="W25" s="363"/>
      <c r="X25" s="394" t="s">
        <v>957</v>
      </c>
      <c r="Y25" s="395"/>
      <c r="AA25" s="24"/>
      <c r="AB25" s="20" t="s">
        <v>737</v>
      </c>
      <c r="AC25" s="20" t="str">
        <f t="shared" si="2"/>
        <v>□</v>
      </c>
      <c r="AD25" s="20" t="str">
        <f t="shared" si="3"/>
        <v>□</v>
      </c>
    </row>
    <row r="26" spans="1:30">
      <c r="A26" s="453"/>
      <c r="B26" s="454"/>
      <c r="C26" s="454"/>
      <c r="D26" s="454"/>
      <c r="E26" s="455"/>
      <c r="F26" s="425" t="s">
        <v>948</v>
      </c>
      <c r="G26" s="425"/>
      <c r="H26" s="425"/>
      <c r="I26" s="425"/>
      <c r="J26" s="464" t="s">
        <v>749</v>
      </c>
      <c r="K26" s="464"/>
      <c r="L26" s="464"/>
      <c r="M26" s="464"/>
      <c r="N26" s="464"/>
      <c r="O26" s="464"/>
      <c r="P26" s="464"/>
      <c r="Q26" s="464"/>
      <c r="R26" s="363" t="s">
        <v>169</v>
      </c>
      <c r="S26" s="363"/>
      <c r="T26" s="476" t="s">
        <v>957</v>
      </c>
      <c r="U26" s="477"/>
      <c r="V26" s="363" t="s">
        <v>170</v>
      </c>
      <c r="W26" s="363"/>
      <c r="X26" s="476" t="s">
        <v>957</v>
      </c>
      <c r="Y26" s="477"/>
      <c r="AA26" s="25"/>
      <c r="AB26" s="20" t="s">
        <v>738</v>
      </c>
      <c r="AC26" s="20" t="str">
        <f t="shared" si="2"/>
        <v>□</v>
      </c>
      <c r="AD26" s="20" t="str">
        <f t="shared" si="3"/>
        <v>□</v>
      </c>
    </row>
    <row r="27" spans="1:30">
      <c r="A27" s="15"/>
      <c r="B27" s="15"/>
      <c r="C27" s="15"/>
      <c r="D27" s="15"/>
      <c r="E27" s="15"/>
      <c r="F27" s="13"/>
      <c r="G27" s="13"/>
      <c r="H27" s="13"/>
      <c r="I27" s="13"/>
      <c r="J27" s="135"/>
      <c r="K27" s="135"/>
      <c r="L27" s="135"/>
      <c r="M27" s="135"/>
      <c r="N27" s="135"/>
      <c r="O27" s="135"/>
      <c r="P27" s="135"/>
      <c r="Q27" s="135"/>
      <c r="R27" s="13"/>
      <c r="S27" s="13"/>
      <c r="T27" s="13"/>
      <c r="U27" s="13"/>
      <c r="V27" s="13"/>
      <c r="W27" s="13"/>
      <c r="X27" s="13"/>
      <c r="Y27" s="13"/>
      <c r="AA27" s="17"/>
      <c r="AB27" s="17"/>
      <c r="AC27" s="17"/>
      <c r="AD27" s="17"/>
    </row>
    <row r="28" spans="1:30" ht="16.5" customHeight="1">
      <c r="A28" s="382" t="s">
        <v>106</v>
      </c>
      <c r="B28" s="382"/>
      <c r="C28" s="382"/>
      <c r="D28" s="382"/>
      <c r="E28" s="382"/>
      <c r="F28" s="382"/>
      <c r="G28" s="382"/>
      <c r="H28" s="382"/>
      <c r="I28" s="382"/>
      <c r="J28" s="382"/>
      <c r="K28" s="382"/>
      <c r="L28" s="382"/>
      <c r="M28" s="382"/>
      <c r="N28" s="382"/>
      <c r="O28" s="382"/>
      <c r="P28" s="382"/>
      <c r="Q28" s="382"/>
      <c r="R28" s="382"/>
      <c r="S28" s="382"/>
      <c r="T28" s="382"/>
      <c r="U28" s="382"/>
      <c r="V28" s="382"/>
      <c r="W28" s="382"/>
      <c r="X28" s="382"/>
      <c r="Y28" s="382"/>
    </row>
    <row r="29" spans="1:30">
      <c r="A29" s="372" t="s">
        <v>71</v>
      </c>
      <c r="B29" s="386"/>
      <c r="C29" s="386"/>
      <c r="D29" s="386"/>
      <c r="E29" s="373"/>
      <c r="F29" s="470"/>
      <c r="G29" s="471"/>
      <c r="H29" s="471"/>
      <c r="I29" s="471"/>
      <c r="J29" s="471"/>
      <c r="K29" s="471"/>
      <c r="L29" s="471"/>
      <c r="M29" s="471"/>
      <c r="N29" s="471"/>
      <c r="O29" s="471"/>
      <c r="P29" s="471"/>
      <c r="Q29" s="471"/>
      <c r="R29" s="471"/>
      <c r="S29" s="471"/>
      <c r="T29" s="471"/>
      <c r="U29" s="471"/>
      <c r="V29" s="471"/>
      <c r="W29" s="471"/>
      <c r="X29" s="471"/>
      <c r="Y29" s="472"/>
    </row>
    <row r="30" spans="1:30">
      <c r="A30" s="372" t="s">
        <v>14</v>
      </c>
      <c r="B30" s="386"/>
      <c r="C30" s="386"/>
      <c r="D30" s="386"/>
      <c r="E30" s="373"/>
      <c r="F30" s="470"/>
      <c r="G30" s="471"/>
      <c r="H30" s="471"/>
      <c r="I30" s="471"/>
      <c r="J30" s="471"/>
      <c r="K30" s="471"/>
      <c r="L30" s="471"/>
      <c r="M30" s="471"/>
      <c r="N30" s="471"/>
      <c r="O30" s="471"/>
      <c r="P30" s="471"/>
      <c r="Q30" s="471"/>
      <c r="R30" s="471"/>
      <c r="S30" s="471"/>
      <c r="T30" s="471"/>
      <c r="U30" s="471"/>
      <c r="V30" s="471"/>
      <c r="W30" s="471"/>
      <c r="X30" s="471"/>
      <c r="Y30" s="472"/>
    </row>
    <row r="31" spans="1:30">
      <c r="A31" s="366" t="s">
        <v>16</v>
      </c>
      <c r="B31" s="367"/>
      <c r="C31" s="367"/>
      <c r="D31" s="367"/>
      <c r="E31" s="368"/>
      <c r="F31" s="379"/>
      <c r="G31" s="380"/>
      <c r="H31" s="380"/>
      <c r="I31" s="380"/>
      <c r="J31" s="380"/>
      <c r="K31" s="380"/>
      <c r="L31" s="380"/>
      <c r="M31" s="380"/>
      <c r="N31" s="380"/>
      <c r="O31" s="380"/>
      <c r="P31" s="380"/>
      <c r="Q31" s="380"/>
      <c r="R31" s="380"/>
      <c r="S31" s="380"/>
      <c r="T31" s="380"/>
      <c r="U31" s="380"/>
      <c r="V31" s="380"/>
      <c r="W31" s="380"/>
      <c r="X31" s="380"/>
      <c r="Y31" s="381"/>
    </row>
    <row r="32" spans="1:30">
      <c r="A32" s="372" t="s">
        <v>186</v>
      </c>
      <c r="B32" s="386"/>
      <c r="C32" s="386"/>
      <c r="D32" s="386"/>
      <c r="E32" s="373"/>
      <c r="F32" s="470"/>
      <c r="G32" s="471"/>
      <c r="H32" s="471"/>
      <c r="I32" s="471"/>
      <c r="J32" s="471"/>
      <c r="K32" s="471"/>
      <c r="L32" s="471"/>
      <c r="M32" s="471"/>
      <c r="N32" s="471"/>
      <c r="O32" s="471"/>
      <c r="P32" s="471"/>
      <c r="Q32" s="471"/>
      <c r="R32" s="471"/>
      <c r="S32" s="471"/>
      <c r="T32" s="471"/>
      <c r="U32" s="471"/>
      <c r="V32" s="471"/>
      <c r="W32" s="471"/>
      <c r="X32" s="471"/>
      <c r="Y32" s="472"/>
    </row>
    <row r="33" spans="1:30">
      <c r="A33" s="409" t="s">
        <v>15</v>
      </c>
      <c r="B33" s="363"/>
      <c r="C33" s="363"/>
      <c r="D33" s="363"/>
      <c r="E33" s="363"/>
      <c r="F33" s="457" t="s">
        <v>138</v>
      </c>
      <c r="G33" s="458"/>
      <c r="H33" s="458"/>
      <c r="I33" s="458"/>
      <c r="J33" s="459"/>
      <c r="K33" s="32" t="s">
        <v>183</v>
      </c>
      <c r="L33" s="474"/>
      <c r="M33" s="474"/>
      <c r="N33" s="474"/>
      <c r="O33" s="474"/>
      <c r="P33" s="474"/>
      <c r="Q33" s="474"/>
      <c r="R33" s="474"/>
      <c r="S33" s="474"/>
      <c r="T33" s="474"/>
      <c r="U33" s="474"/>
      <c r="V33" s="474"/>
      <c r="W33" s="474"/>
      <c r="X33" s="474"/>
      <c r="Y33" s="474"/>
    </row>
    <row r="34" spans="1:30">
      <c r="A34" s="409"/>
      <c r="B34" s="363"/>
      <c r="C34" s="363"/>
      <c r="D34" s="363"/>
      <c r="E34" s="363"/>
      <c r="F34" s="438"/>
      <c r="G34" s="439"/>
      <c r="H34" s="439"/>
      <c r="I34" s="439"/>
      <c r="J34" s="439"/>
      <c r="K34" s="439"/>
      <c r="L34" s="439"/>
      <c r="M34" s="439"/>
      <c r="N34" s="439"/>
      <c r="O34" s="439"/>
      <c r="P34" s="439"/>
      <c r="Q34" s="439"/>
      <c r="R34" s="439"/>
      <c r="S34" s="439"/>
      <c r="T34" s="439"/>
      <c r="U34" s="439"/>
      <c r="V34" s="439"/>
      <c r="W34" s="439"/>
      <c r="X34" s="439"/>
      <c r="Y34" s="440"/>
    </row>
    <row r="35" spans="1:30">
      <c r="A35" s="363"/>
      <c r="B35" s="363"/>
      <c r="C35" s="363"/>
      <c r="D35" s="363"/>
      <c r="E35" s="363"/>
      <c r="F35" s="441"/>
      <c r="G35" s="442"/>
      <c r="H35" s="442"/>
      <c r="I35" s="442"/>
      <c r="J35" s="442"/>
      <c r="K35" s="442"/>
      <c r="L35" s="442"/>
      <c r="M35" s="442"/>
      <c r="N35" s="442"/>
      <c r="O35" s="442"/>
      <c r="P35" s="442"/>
      <c r="Q35" s="442"/>
      <c r="R35" s="442"/>
      <c r="S35" s="442"/>
      <c r="T35" s="442"/>
      <c r="U35" s="442"/>
      <c r="V35" s="442"/>
      <c r="W35" s="442"/>
      <c r="X35" s="442"/>
      <c r="Y35" s="443"/>
      <c r="AA35" s="17"/>
      <c r="AB35" s="17"/>
      <c r="AC35" s="20" t="s">
        <v>169</v>
      </c>
      <c r="AD35" s="20" t="s">
        <v>170</v>
      </c>
    </row>
    <row r="36" spans="1:30" ht="15.75" customHeight="1">
      <c r="A36" s="450" t="s">
        <v>168</v>
      </c>
      <c r="B36" s="451"/>
      <c r="C36" s="451"/>
      <c r="D36" s="451"/>
      <c r="E36" s="452"/>
      <c r="F36" s="475" t="s">
        <v>515</v>
      </c>
      <c r="G36" s="425"/>
      <c r="H36" s="425"/>
      <c r="I36" s="425"/>
      <c r="J36" s="464" t="s">
        <v>749</v>
      </c>
      <c r="K36" s="464"/>
      <c r="L36" s="464"/>
      <c r="M36" s="464"/>
      <c r="N36" s="464"/>
      <c r="O36" s="464"/>
      <c r="P36" s="464"/>
      <c r="Q36" s="464"/>
      <c r="R36" s="363" t="s">
        <v>169</v>
      </c>
      <c r="S36" s="363"/>
      <c r="T36" s="394" t="s">
        <v>957</v>
      </c>
      <c r="U36" s="395"/>
      <c r="V36" s="363" t="s">
        <v>170</v>
      </c>
      <c r="W36" s="363"/>
      <c r="X36" s="394" t="s">
        <v>957</v>
      </c>
      <c r="Y36" s="395"/>
      <c r="AA36" s="24"/>
      <c r="AB36" s="20" t="s">
        <v>221</v>
      </c>
      <c r="AC36" s="20" t="str">
        <f t="shared" ref="AC36:AC38" si="4">T36</f>
        <v>□</v>
      </c>
      <c r="AD36" s="20" t="str">
        <f t="shared" ref="AD36:AD38" si="5">X36</f>
        <v>□</v>
      </c>
    </row>
    <row r="37" spans="1:30">
      <c r="A37" s="450"/>
      <c r="B37" s="451"/>
      <c r="C37" s="451"/>
      <c r="D37" s="451"/>
      <c r="E37" s="452"/>
      <c r="F37" s="425" t="s">
        <v>736</v>
      </c>
      <c r="G37" s="425"/>
      <c r="H37" s="425"/>
      <c r="I37" s="425"/>
      <c r="J37" s="464" t="s">
        <v>749</v>
      </c>
      <c r="K37" s="464"/>
      <c r="L37" s="464"/>
      <c r="M37" s="464"/>
      <c r="N37" s="464"/>
      <c r="O37" s="464"/>
      <c r="P37" s="464"/>
      <c r="Q37" s="464"/>
      <c r="R37" s="363" t="s">
        <v>169</v>
      </c>
      <c r="S37" s="363"/>
      <c r="T37" s="394" t="s">
        <v>957</v>
      </c>
      <c r="U37" s="395"/>
      <c r="V37" s="363" t="s">
        <v>170</v>
      </c>
      <c r="W37" s="363"/>
      <c r="X37" s="394" t="s">
        <v>957</v>
      </c>
      <c r="Y37" s="395"/>
      <c r="AA37" s="24"/>
      <c r="AB37" s="20" t="s">
        <v>737</v>
      </c>
      <c r="AC37" s="20" t="str">
        <f t="shared" si="4"/>
        <v>□</v>
      </c>
      <c r="AD37" s="20" t="str">
        <f t="shared" si="5"/>
        <v>□</v>
      </c>
    </row>
    <row r="38" spans="1:30">
      <c r="A38" s="453"/>
      <c r="B38" s="454"/>
      <c r="C38" s="454"/>
      <c r="D38" s="454"/>
      <c r="E38" s="455"/>
      <c r="F38" s="425" t="s">
        <v>948</v>
      </c>
      <c r="G38" s="425"/>
      <c r="H38" s="425"/>
      <c r="I38" s="425"/>
      <c r="J38" s="464" t="s">
        <v>749</v>
      </c>
      <c r="K38" s="464"/>
      <c r="L38" s="464"/>
      <c r="M38" s="464"/>
      <c r="N38" s="464"/>
      <c r="O38" s="464"/>
      <c r="P38" s="464"/>
      <c r="Q38" s="464"/>
      <c r="R38" s="363" t="s">
        <v>169</v>
      </c>
      <c r="S38" s="363"/>
      <c r="T38" s="476" t="s">
        <v>957</v>
      </c>
      <c r="U38" s="477"/>
      <c r="V38" s="363" t="s">
        <v>170</v>
      </c>
      <c r="W38" s="363"/>
      <c r="X38" s="476" t="s">
        <v>957</v>
      </c>
      <c r="Y38" s="477"/>
      <c r="AA38" s="25"/>
      <c r="AB38" s="20" t="s">
        <v>738</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82" t="s">
        <v>107</v>
      </c>
      <c r="B40" s="382"/>
      <c r="C40" s="382"/>
      <c r="D40" s="382"/>
      <c r="E40" s="382"/>
      <c r="F40" s="382"/>
      <c r="G40" s="382"/>
      <c r="H40" s="382"/>
      <c r="I40" s="382"/>
      <c r="J40" s="382"/>
      <c r="K40" s="382"/>
      <c r="L40" s="382"/>
      <c r="M40" s="382"/>
      <c r="N40" s="382"/>
      <c r="O40" s="382"/>
      <c r="P40" s="382"/>
      <c r="Q40" s="382"/>
      <c r="R40" s="382"/>
      <c r="S40" s="382"/>
      <c r="T40" s="382"/>
      <c r="U40" s="382"/>
      <c r="V40" s="382"/>
      <c r="W40" s="382"/>
      <c r="X40" s="382"/>
      <c r="Y40" s="382"/>
    </row>
    <row r="41" spans="1:30">
      <c r="A41" s="372" t="s">
        <v>71</v>
      </c>
      <c r="B41" s="386"/>
      <c r="C41" s="386"/>
      <c r="D41" s="386"/>
      <c r="E41" s="373"/>
      <c r="F41" s="470"/>
      <c r="G41" s="471"/>
      <c r="H41" s="471"/>
      <c r="I41" s="471"/>
      <c r="J41" s="471"/>
      <c r="K41" s="471"/>
      <c r="L41" s="471"/>
      <c r="M41" s="471"/>
      <c r="N41" s="471"/>
      <c r="O41" s="471"/>
      <c r="P41" s="471"/>
      <c r="Q41" s="471"/>
      <c r="R41" s="471"/>
      <c r="S41" s="471"/>
      <c r="T41" s="471"/>
      <c r="U41" s="471"/>
      <c r="V41" s="471"/>
      <c r="W41" s="471"/>
      <c r="X41" s="471"/>
      <c r="Y41" s="472"/>
    </row>
    <row r="42" spans="1:30">
      <c r="A42" s="372" t="s">
        <v>14</v>
      </c>
      <c r="B42" s="386"/>
      <c r="C42" s="386"/>
      <c r="D42" s="386"/>
      <c r="E42" s="373"/>
      <c r="F42" s="470"/>
      <c r="G42" s="471"/>
      <c r="H42" s="471"/>
      <c r="I42" s="471"/>
      <c r="J42" s="471"/>
      <c r="K42" s="471"/>
      <c r="L42" s="471"/>
      <c r="M42" s="471"/>
      <c r="N42" s="471"/>
      <c r="O42" s="471"/>
      <c r="P42" s="471"/>
      <c r="Q42" s="471"/>
      <c r="R42" s="471"/>
      <c r="S42" s="471"/>
      <c r="T42" s="471"/>
      <c r="U42" s="471"/>
      <c r="V42" s="471"/>
      <c r="W42" s="471"/>
      <c r="X42" s="471"/>
      <c r="Y42" s="472"/>
    </row>
    <row r="43" spans="1:30">
      <c r="A43" s="366" t="s">
        <v>16</v>
      </c>
      <c r="B43" s="367"/>
      <c r="C43" s="367"/>
      <c r="D43" s="367"/>
      <c r="E43" s="368"/>
      <c r="F43" s="379"/>
      <c r="G43" s="380"/>
      <c r="H43" s="380"/>
      <c r="I43" s="380"/>
      <c r="J43" s="380"/>
      <c r="K43" s="380"/>
      <c r="L43" s="380"/>
      <c r="M43" s="380"/>
      <c r="N43" s="380"/>
      <c r="O43" s="380"/>
      <c r="P43" s="380"/>
      <c r="Q43" s="380"/>
      <c r="R43" s="380"/>
      <c r="S43" s="380"/>
      <c r="T43" s="380"/>
      <c r="U43" s="380"/>
      <c r="V43" s="380"/>
      <c r="W43" s="380"/>
      <c r="X43" s="380"/>
      <c r="Y43" s="381"/>
    </row>
    <row r="44" spans="1:30">
      <c r="A44" s="372" t="s">
        <v>186</v>
      </c>
      <c r="B44" s="386"/>
      <c r="C44" s="386"/>
      <c r="D44" s="386"/>
      <c r="E44" s="373"/>
      <c r="F44" s="470"/>
      <c r="G44" s="471"/>
      <c r="H44" s="471"/>
      <c r="I44" s="471"/>
      <c r="J44" s="471"/>
      <c r="K44" s="471"/>
      <c r="L44" s="471"/>
      <c r="M44" s="471"/>
      <c r="N44" s="471"/>
      <c r="O44" s="471"/>
      <c r="P44" s="471"/>
      <c r="Q44" s="471"/>
      <c r="R44" s="471"/>
      <c r="S44" s="471"/>
      <c r="T44" s="471"/>
      <c r="U44" s="471"/>
      <c r="V44" s="471"/>
      <c r="W44" s="471"/>
      <c r="X44" s="471"/>
      <c r="Y44" s="472"/>
    </row>
    <row r="45" spans="1:30">
      <c r="A45" s="409" t="s">
        <v>15</v>
      </c>
      <c r="B45" s="363"/>
      <c r="C45" s="363"/>
      <c r="D45" s="363"/>
      <c r="E45" s="363"/>
      <c r="F45" s="457" t="s">
        <v>138</v>
      </c>
      <c r="G45" s="458"/>
      <c r="H45" s="458"/>
      <c r="I45" s="458"/>
      <c r="J45" s="459"/>
      <c r="K45" s="32" t="s">
        <v>183</v>
      </c>
      <c r="L45" s="474"/>
      <c r="M45" s="474"/>
      <c r="N45" s="474"/>
      <c r="O45" s="474"/>
      <c r="P45" s="474"/>
      <c r="Q45" s="474"/>
      <c r="R45" s="474"/>
      <c r="S45" s="474"/>
      <c r="T45" s="474"/>
      <c r="U45" s="474"/>
      <c r="V45" s="474"/>
      <c r="W45" s="474"/>
      <c r="X45" s="474"/>
      <c r="Y45" s="474"/>
    </row>
    <row r="46" spans="1:30">
      <c r="A46" s="409"/>
      <c r="B46" s="363"/>
      <c r="C46" s="363"/>
      <c r="D46" s="363"/>
      <c r="E46" s="363"/>
      <c r="F46" s="438"/>
      <c r="G46" s="439"/>
      <c r="H46" s="439"/>
      <c r="I46" s="439"/>
      <c r="J46" s="439"/>
      <c r="K46" s="439"/>
      <c r="L46" s="439"/>
      <c r="M46" s="439"/>
      <c r="N46" s="439"/>
      <c r="O46" s="439"/>
      <c r="P46" s="439"/>
      <c r="Q46" s="439"/>
      <c r="R46" s="439"/>
      <c r="S46" s="439"/>
      <c r="T46" s="439"/>
      <c r="U46" s="439"/>
      <c r="V46" s="439"/>
      <c r="W46" s="439"/>
      <c r="X46" s="439"/>
      <c r="Y46" s="440"/>
    </row>
    <row r="47" spans="1:30">
      <c r="A47" s="363"/>
      <c r="B47" s="363"/>
      <c r="C47" s="363"/>
      <c r="D47" s="363"/>
      <c r="E47" s="363"/>
      <c r="F47" s="441"/>
      <c r="G47" s="442"/>
      <c r="H47" s="442"/>
      <c r="I47" s="442"/>
      <c r="J47" s="442"/>
      <c r="K47" s="442"/>
      <c r="L47" s="442"/>
      <c r="M47" s="442"/>
      <c r="N47" s="442"/>
      <c r="O47" s="442"/>
      <c r="P47" s="442"/>
      <c r="Q47" s="442"/>
      <c r="R47" s="442"/>
      <c r="S47" s="442"/>
      <c r="T47" s="442"/>
      <c r="U47" s="442"/>
      <c r="V47" s="442"/>
      <c r="W47" s="442"/>
      <c r="X47" s="442"/>
      <c r="Y47" s="443"/>
      <c r="AA47" s="17"/>
      <c r="AB47" s="17"/>
      <c r="AC47" s="20" t="s">
        <v>169</v>
      </c>
      <c r="AD47" s="20" t="s">
        <v>170</v>
      </c>
    </row>
    <row r="48" spans="1:30" ht="15.75" customHeight="1">
      <c r="A48" s="450" t="s">
        <v>168</v>
      </c>
      <c r="B48" s="451"/>
      <c r="C48" s="451"/>
      <c r="D48" s="451"/>
      <c r="E48" s="452"/>
      <c r="F48" s="475" t="s">
        <v>515</v>
      </c>
      <c r="G48" s="425"/>
      <c r="H48" s="425"/>
      <c r="I48" s="425"/>
      <c r="J48" s="464" t="s">
        <v>749</v>
      </c>
      <c r="K48" s="464"/>
      <c r="L48" s="464"/>
      <c r="M48" s="464"/>
      <c r="N48" s="464"/>
      <c r="O48" s="464"/>
      <c r="P48" s="464"/>
      <c r="Q48" s="464"/>
      <c r="R48" s="363" t="s">
        <v>169</v>
      </c>
      <c r="S48" s="363"/>
      <c r="T48" s="394" t="s">
        <v>957</v>
      </c>
      <c r="U48" s="395"/>
      <c r="V48" s="363" t="s">
        <v>170</v>
      </c>
      <c r="W48" s="363"/>
      <c r="X48" s="394" t="s">
        <v>957</v>
      </c>
      <c r="Y48" s="395"/>
      <c r="AA48" s="24"/>
      <c r="AB48" s="20" t="s">
        <v>221</v>
      </c>
      <c r="AC48" s="20" t="str">
        <f t="shared" ref="AC48:AC50" si="6">T48</f>
        <v>□</v>
      </c>
      <c r="AD48" s="20" t="str">
        <f t="shared" ref="AD48:AD50" si="7">X48</f>
        <v>□</v>
      </c>
    </row>
    <row r="49" spans="1:30">
      <c r="A49" s="450"/>
      <c r="B49" s="451"/>
      <c r="C49" s="451"/>
      <c r="D49" s="451"/>
      <c r="E49" s="452"/>
      <c r="F49" s="425" t="s">
        <v>736</v>
      </c>
      <c r="G49" s="425"/>
      <c r="H49" s="425"/>
      <c r="I49" s="425"/>
      <c r="J49" s="464" t="s">
        <v>749</v>
      </c>
      <c r="K49" s="464"/>
      <c r="L49" s="464"/>
      <c r="M49" s="464"/>
      <c r="N49" s="464"/>
      <c r="O49" s="464"/>
      <c r="P49" s="464"/>
      <c r="Q49" s="464"/>
      <c r="R49" s="363" t="s">
        <v>169</v>
      </c>
      <c r="S49" s="363"/>
      <c r="T49" s="394" t="s">
        <v>957</v>
      </c>
      <c r="U49" s="395"/>
      <c r="V49" s="363" t="s">
        <v>170</v>
      </c>
      <c r="W49" s="363"/>
      <c r="X49" s="394" t="s">
        <v>957</v>
      </c>
      <c r="Y49" s="395"/>
      <c r="AA49" s="24"/>
      <c r="AB49" s="20" t="s">
        <v>737</v>
      </c>
      <c r="AC49" s="20" t="str">
        <f t="shared" si="6"/>
        <v>□</v>
      </c>
      <c r="AD49" s="20" t="str">
        <f t="shared" si="7"/>
        <v>□</v>
      </c>
    </row>
    <row r="50" spans="1:30">
      <c r="A50" s="453"/>
      <c r="B50" s="454"/>
      <c r="C50" s="454"/>
      <c r="D50" s="454"/>
      <c r="E50" s="455"/>
      <c r="F50" s="425" t="s">
        <v>948</v>
      </c>
      <c r="G50" s="425"/>
      <c r="H50" s="425"/>
      <c r="I50" s="425"/>
      <c r="J50" s="464" t="s">
        <v>749</v>
      </c>
      <c r="K50" s="464"/>
      <c r="L50" s="464"/>
      <c r="M50" s="464"/>
      <c r="N50" s="464"/>
      <c r="O50" s="464"/>
      <c r="P50" s="464"/>
      <c r="Q50" s="464"/>
      <c r="R50" s="363" t="s">
        <v>169</v>
      </c>
      <c r="S50" s="363"/>
      <c r="T50" s="476" t="s">
        <v>957</v>
      </c>
      <c r="U50" s="477"/>
      <c r="V50" s="363" t="s">
        <v>170</v>
      </c>
      <c r="W50" s="363"/>
      <c r="X50" s="476" t="s">
        <v>957</v>
      </c>
      <c r="Y50" s="477"/>
      <c r="AA50" s="25"/>
      <c r="AB50" s="20" t="s">
        <v>738</v>
      </c>
      <c r="AC50" s="20" t="str">
        <f t="shared" si="6"/>
        <v>□</v>
      </c>
      <c r="AD50" s="20" t="str">
        <f t="shared" si="7"/>
        <v>□</v>
      </c>
    </row>
  </sheetData>
  <sheetProtection algorithmName="SHA-512" hashValue="HXXuay229clVJ8MRnEdXPPSDnoBYXZQvX75LwE7u3Cp+0H6mmXY2arGCGX7qYLWdaAzj+rJu4f+Dy5FpmIgxaQ==" saltValue="dIjbY9NvTwKgrWsn96dSCw=="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5"/>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51181102362204722" top="0.74803149606299213" bottom="0.55118110236220474" header="0.31496062992125984" footer="0.31496062992125984"/>
  <pageSetup paperSize="9" scale="93" orientation="portrait" r:id="rId1"/>
  <headerFooter>
    <oddFooter>&amp;Lsf07Hb2_t2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sheetPr>
  <dimension ref="A1:Y43"/>
  <sheetViews>
    <sheetView showGridLines="0" view="pageBreakPreview" zoomScaleNormal="100" zoomScaleSheetLayoutView="100" workbookViewId="0">
      <selection activeCell="A4" sqref="A4:Y31"/>
    </sheetView>
  </sheetViews>
  <sheetFormatPr defaultColWidth="3.08203125" defaultRowHeight="15"/>
  <cols>
    <col min="1" max="24" width="3.08203125" style="1"/>
    <col min="25" max="25" width="3.08203125" style="1" customWidth="1"/>
    <col min="26" max="16384" width="3.08203125" style="1"/>
  </cols>
  <sheetData>
    <row r="1" spans="1:25">
      <c r="A1" s="427" t="s">
        <v>586</v>
      </c>
      <c r="B1" s="427"/>
      <c r="C1" s="427"/>
      <c r="D1" s="427"/>
      <c r="E1" s="427"/>
      <c r="F1" s="427"/>
      <c r="G1" s="427"/>
      <c r="H1" s="427"/>
      <c r="I1" s="427"/>
      <c r="J1" s="427"/>
      <c r="K1" s="427"/>
      <c r="L1" s="427"/>
      <c r="M1" s="427"/>
      <c r="N1" s="427"/>
      <c r="O1" s="427"/>
      <c r="P1" s="427"/>
      <c r="Q1" s="427"/>
      <c r="R1" s="427"/>
      <c r="S1" s="427"/>
      <c r="T1" s="427"/>
      <c r="U1" s="427"/>
      <c r="V1" s="427"/>
      <c r="W1" s="427"/>
      <c r="X1" s="427"/>
      <c r="Y1" s="427"/>
    </row>
    <row r="2" spans="1:25">
      <c r="A2" s="382" t="s">
        <v>786</v>
      </c>
      <c r="B2" s="382"/>
      <c r="C2" s="382"/>
      <c r="D2" s="382"/>
      <c r="E2" s="382"/>
      <c r="F2" s="382"/>
      <c r="G2" s="382"/>
      <c r="H2" s="382"/>
      <c r="I2" s="382"/>
      <c r="J2" s="382"/>
      <c r="K2" s="382"/>
      <c r="L2" s="382"/>
      <c r="M2" s="382"/>
      <c r="N2" s="382"/>
      <c r="O2" s="382"/>
      <c r="P2" s="382"/>
      <c r="Q2" s="382"/>
      <c r="R2" s="382"/>
      <c r="S2" s="382"/>
      <c r="T2" s="382"/>
      <c r="U2" s="382"/>
      <c r="V2" s="382"/>
      <c r="W2" s="382"/>
      <c r="X2" s="382"/>
      <c r="Y2" s="382"/>
    </row>
    <row r="3" spans="1:25">
      <c r="A3" s="370"/>
      <c r="B3" s="370"/>
      <c r="C3" s="370"/>
      <c r="D3" s="370"/>
      <c r="E3" s="370"/>
      <c r="F3" s="370"/>
      <c r="G3" s="370"/>
      <c r="H3" s="370"/>
      <c r="I3" s="370"/>
      <c r="J3" s="370"/>
      <c r="K3" s="370"/>
      <c r="L3" s="370"/>
      <c r="M3" s="370"/>
      <c r="N3" s="370"/>
      <c r="O3" s="370"/>
      <c r="P3" s="370"/>
      <c r="Q3" s="370"/>
      <c r="R3" s="370"/>
      <c r="S3" s="370"/>
      <c r="T3" s="370"/>
      <c r="U3" s="370"/>
      <c r="V3" s="370"/>
      <c r="W3" s="370"/>
      <c r="X3" s="370"/>
      <c r="Y3" s="370"/>
    </row>
    <row r="4" spans="1:25">
      <c r="A4" s="478" t="s">
        <v>1047</v>
      </c>
      <c r="B4" s="471"/>
      <c r="C4" s="471"/>
      <c r="D4" s="471"/>
      <c r="E4" s="471"/>
      <c r="F4" s="471"/>
      <c r="G4" s="471"/>
      <c r="H4" s="471"/>
      <c r="I4" s="471"/>
      <c r="J4" s="471"/>
      <c r="K4" s="471"/>
      <c r="L4" s="471"/>
      <c r="M4" s="471"/>
      <c r="N4" s="471"/>
      <c r="O4" s="471"/>
      <c r="P4" s="471"/>
      <c r="Q4" s="471"/>
      <c r="R4" s="471"/>
      <c r="S4" s="471"/>
      <c r="T4" s="471"/>
      <c r="U4" s="471"/>
      <c r="V4" s="471"/>
      <c r="W4" s="471"/>
      <c r="X4" s="471"/>
      <c r="Y4" s="472"/>
    </row>
    <row r="5" spans="1:25">
      <c r="A5" s="479"/>
      <c r="B5" s="480"/>
      <c r="C5" s="480"/>
      <c r="D5" s="480"/>
      <c r="E5" s="480"/>
      <c r="F5" s="480"/>
      <c r="G5" s="480"/>
      <c r="H5" s="480"/>
      <c r="I5" s="480"/>
      <c r="J5" s="480"/>
      <c r="K5" s="480"/>
      <c r="L5" s="480"/>
      <c r="M5" s="480"/>
      <c r="N5" s="480"/>
      <c r="O5" s="480"/>
      <c r="P5" s="480"/>
      <c r="Q5" s="480"/>
      <c r="R5" s="480"/>
      <c r="S5" s="480"/>
      <c r="T5" s="480"/>
      <c r="U5" s="480"/>
      <c r="V5" s="480"/>
      <c r="W5" s="480"/>
      <c r="X5" s="480"/>
      <c r="Y5" s="481"/>
    </row>
    <row r="6" spans="1:25">
      <c r="A6" s="479"/>
      <c r="B6" s="480"/>
      <c r="C6" s="480"/>
      <c r="D6" s="480"/>
      <c r="E6" s="480"/>
      <c r="F6" s="480"/>
      <c r="G6" s="480"/>
      <c r="H6" s="480"/>
      <c r="I6" s="480"/>
      <c r="J6" s="480"/>
      <c r="K6" s="480"/>
      <c r="L6" s="480"/>
      <c r="M6" s="480"/>
      <c r="N6" s="480"/>
      <c r="O6" s="480"/>
      <c r="P6" s="480"/>
      <c r="Q6" s="480"/>
      <c r="R6" s="480"/>
      <c r="S6" s="480"/>
      <c r="T6" s="480"/>
      <c r="U6" s="480"/>
      <c r="V6" s="480"/>
      <c r="W6" s="480"/>
      <c r="X6" s="480"/>
      <c r="Y6" s="481"/>
    </row>
    <row r="7" spans="1:25">
      <c r="A7" s="479"/>
      <c r="B7" s="480"/>
      <c r="C7" s="480"/>
      <c r="D7" s="480"/>
      <c r="E7" s="480"/>
      <c r="F7" s="480"/>
      <c r="G7" s="480"/>
      <c r="H7" s="480"/>
      <c r="I7" s="480"/>
      <c r="J7" s="480"/>
      <c r="K7" s="480"/>
      <c r="L7" s="480"/>
      <c r="M7" s="480"/>
      <c r="N7" s="480"/>
      <c r="O7" s="480"/>
      <c r="P7" s="480"/>
      <c r="Q7" s="480"/>
      <c r="R7" s="480"/>
      <c r="S7" s="480"/>
      <c r="T7" s="480"/>
      <c r="U7" s="480"/>
      <c r="V7" s="480"/>
      <c r="W7" s="480"/>
      <c r="X7" s="480"/>
      <c r="Y7" s="481"/>
    </row>
    <row r="8" spans="1:25">
      <c r="A8" s="479"/>
      <c r="B8" s="480"/>
      <c r="C8" s="480"/>
      <c r="D8" s="480"/>
      <c r="E8" s="480"/>
      <c r="F8" s="480"/>
      <c r="G8" s="480"/>
      <c r="H8" s="480"/>
      <c r="I8" s="480"/>
      <c r="J8" s="480"/>
      <c r="K8" s="480"/>
      <c r="L8" s="480"/>
      <c r="M8" s="480"/>
      <c r="N8" s="480"/>
      <c r="O8" s="480"/>
      <c r="P8" s="480"/>
      <c r="Q8" s="480"/>
      <c r="R8" s="480"/>
      <c r="S8" s="480"/>
      <c r="T8" s="480"/>
      <c r="U8" s="480"/>
      <c r="V8" s="480"/>
      <c r="W8" s="480"/>
      <c r="X8" s="480"/>
      <c r="Y8" s="481"/>
    </row>
    <row r="9" spans="1:25">
      <c r="A9" s="479"/>
      <c r="B9" s="480"/>
      <c r="C9" s="480"/>
      <c r="D9" s="480"/>
      <c r="E9" s="480"/>
      <c r="F9" s="480"/>
      <c r="G9" s="480"/>
      <c r="H9" s="480"/>
      <c r="I9" s="480"/>
      <c r="J9" s="480"/>
      <c r="K9" s="480"/>
      <c r="L9" s="480"/>
      <c r="M9" s="480"/>
      <c r="N9" s="480"/>
      <c r="O9" s="480"/>
      <c r="P9" s="480"/>
      <c r="Q9" s="480"/>
      <c r="R9" s="480"/>
      <c r="S9" s="480"/>
      <c r="T9" s="480"/>
      <c r="U9" s="480"/>
      <c r="V9" s="480"/>
      <c r="W9" s="480"/>
      <c r="X9" s="480"/>
      <c r="Y9" s="481"/>
    </row>
    <row r="10" spans="1:25">
      <c r="A10" s="479"/>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481"/>
    </row>
    <row r="11" spans="1:25">
      <c r="A11" s="479"/>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1"/>
    </row>
    <row r="12" spans="1:25">
      <c r="A12" s="479"/>
      <c r="B12" s="480"/>
      <c r="C12" s="480"/>
      <c r="D12" s="480"/>
      <c r="E12" s="480"/>
      <c r="F12" s="480"/>
      <c r="G12" s="480"/>
      <c r="H12" s="480"/>
      <c r="I12" s="480"/>
      <c r="J12" s="480"/>
      <c r="K12" s="480"/>
      <c r="L12" s="480"/>
      <c r="M12" s="480"/>
      <c r="N12" s="480"/>
      <c r="O12" s="480"/>
      <c r="P12" s="480"/>
      <c r="Q12" s="480"/>
      <c r="R12" s="480"/>
      <c r="S12" s="480"/>
      <c r="T12" s="480"/>
      <c r="U12" s="480"/>
      <c r="V12" s="480"/>
      <c r="W12" s="480"/>
      <c r="X12" s="480"/>
      <c r="Y12" s="481"/>
    </row>
    <row r="13" spans="1:25">
      <c r="A13" s="479"/>
      <c r="B13" s="480"/>
      <c r="C13" s="480"/>
      <c r="D13" s="480"/>
      <c r="E13" s="480"/>
      <c r="F13" s="480"/>
      <c r="G13" s="480"/>
      <c r="H13" s="480"/>
      <c r="I13" s="480"/>
      <c r="J13" s="480"/>
      <c r="K13" s="480"/>
      <c r="L13" s="480"/>
      <c r="M13" s="480"/>
      <c r="N13" s="480"/>
      <c r="O13" s="480"/>
      <c r="P13" s="480"/>
      <c r="Q13" s="480"/>
      <c r="R13" s="480"/>
      <c r="S13" s="480"/>
      <c r="T13" s="480"/>
      <c r="U13" s="480"/>
      <c r="V13" s="480"/>
      <c r="W13" s="480"/>
      <c r="X13" s="480"/>
      <c r="Y13" s="481"/>
    </row>
    <row r="14" spans="1:25">
      <c r="A14" s="479"/>
      <c r="B14" s="480"/>
      <c r="C14" s="480"/>
      <c r="D14" s="480"/>
      <c r="E14" s="480"/>
      <c r="F14" s="480"/>
      <c r="G14" s="480"/>
      <c r="H14" s="480"/>
      <c r="I14" s="480"/>
      <c r="J14" s="480"/>
      <c r="K14" s="480"/>
      <c r="L14" s="480"/>
      <c r="M14" s="480"/>
      <c r="N14" s="480"/>
      <c r="O14" s="480"/>
      <c r="P14" s="480"/>
      <c r="Q14" s="480"/>
      <c r="R14" s="480"/>
      <c r="S14" s="480"/>
      <c r="T14" s="480"/>
      <c r="U14" s="480"/>
      <c r="V14" s="480"/>
      <c r="W14" s="480"/>
      <c r="X14" s="480"/>
      <c r="Y14" s="481"/>
    </row>
    <row r="15" spans="1:25">
      <c r="A15" s="479"/>
      <c r="B15" s="480"/>
      <c r="C15" s="480"/>
      <c r="D15" s="480"/>
      <c r="E15" s="480"/>
      <c r="F15" s="480"/>
      <c r="G15" s="480"/>
      <c r="H15" s="480"/>
      <c r="I15" s="480"/>
      <c r="J15" s="480"/>
      <c r="K15" s="480"/>
      <c r="L15" s="480"/>
      <c r="M15" s="480"/>
      <c r="N15" s="480"/>
      <c r="O15" s="480"/>
      <c r="P15" s="480"/>
      <c r="Q15" s="480"/>
      <c r="R15" s="480"/>
      <c r="S15" s="480"/>
      <c r="T15" s="480"/>
      <c r="U15" s="480"/>
      <c r="V15" s="480"/>
      <c r="W15" s="480"/>
      <c r="X15" s="480"/>
      <c r="Y15" s="481"/>
    </row>
    <row r="16" spans="1:25">
      <c r="A16" s="479"/>
      <c r="B16" s="480"/>
      <c r="C16" s="480"/>
      <c r="D16" s="480"/>
      <c r="E16" s="480"/>
      <c r="F16" s="480"/>
      <c r="G16" s="480"/>
      <c r="H16" s="480"/>
      <c r="I16" s="480"/>
      <c r="J16" s="480"/>
      <c r="K16" s="480"/>
      <c r="L16" s="480"/>
      <c r="M16" s="480"/>
      <c r="N16" s="480"/>
      <c r="O16" s="480"/>
      <c r="P16" s="480"/>
      <c r="Q16" s="480"/>
      <c r="R16" s="480"/>
      <c r="S16" s="480"/>
      <c r="T16" s="480"/>
      <c r="U16" s="480"/>
      <c r="V16" s="480"/>
      <c r="W16" s="480"/>
      <c r="X16" s="480"/>
      <c r="Y16" s="481"/>
    </row>
    <row r="17" spans="1:25">
      <c r="A17" s="479"/>
      <c r="B17" s="480"/>
      <c r="C17" s="480"/>
      <c r="D17" s="480"/>
      <c r="E17" s="480"/>
      <c r="F17" s="480"/>
      <c r="G17" s="480"/>
      <c r="H17" s="480"/>
      <c r="I17" s="480"/>
      <c r="J17" s="480"/>
      <c r="K17" s="480"/>
      <c r="L17" s="480"/>
      <c r="M17" s="480"/>
      <c r="N17" s="480"/>
      <c r="O17" s="480"/>
      <c r="P17" s="480"/>
      <c r="Q17" s="480"/>
      <c r="R17" s="480"/>
      <c r="S17" s="480"/>
      <c r="T17" s="480"/>
      <c r="U17" s="480"/>
      <c r="V17" s="480"/>
      <c r="W17" s="480"/>
      <c r="X17" s="480"/>
      <c r="Y17" s="481"/>
    </row>
    <row r="18" spans="1:25">
      <c r="A18" s="479"/>
      <c r="B18" s="480"/>
      <c r="C18" s="480"/>
      <c r="D18" s="480"/>
      <c r="E18" s="480"/>
      <c r="F18" s="480"/>
      <c r="G18" s="480"/>
      <c r="H18" s="480"/>
      <c r="I18" s="480"/>
      <c r="J18" s="480"/>
      <c r="K18" s="480"/>
      <c r="L18" s="480"/>
      <c r="M18" s="480"/>
      <c r="N18" s="480"/>
      <c r="O18" s="480"/>
      <c r="P18" s="480"/>
      <c r="Q18" s="480"/>
      <c r="R18" s="480"/>
      <c r="S18" s="480"/>
      <c r="T18" s="480"/>
      <c r="U18" s="480"/>
      <c r="V18" s="480"/>
      <c r="W18" s="480"/>
      <c r="X18" s="480"/>
      <c r="Y18" s="481"/>
    </row>
    <row r="19" spans="1:25">
      <c r="A19" s="479"/>
      <c r="B19" s="480"/>
      <c r="C19" s="480"/>
      <c r="D19" s="480"/>
      <c r="E19" s="480"/>
      <c r="F19" s="480"/>
      <c r="G19" s="480"/>
      <c r="H19" s="480"/>
      <c r="I19" s="480"/>
      <c r="J19" s="480"/>
      <c r="K19" s="480"/>
      <c r="L19" s="480"/>
      <c r="M19" s="480"/>
      <c r="N19" s="480"/>
      <c r="O19" s="480"/>
      <c r="P19" s="480"/>
      <c r="Q19" s="480"/>
      <c r="R19" s="480"/>
      <c r="S19" s="480"/>
      <c r="T19" s="480"/>
      <c r="U19" s="480"/>
      <c r="V19" s="480"/>
      <c r="W19" s="480"/>
      <c r="X19" s="480"/>
      <c r="Y19" s="481"/>
    </row>
    <row r="20" spans="1:25">
      <c r="A20" s="479"/>
      <c r="B20" s="480"/>
      <c r="C20" s="480"/>
      <c r="D20" s="480"/>
      <c r="E20" s="480"/>
      <c r="F20" s="480"/>
      <c r="G20" s="480"/>
      <c r="H20" s="480"/>
      <c r="I20" s="480"/>
      <c r="J20" s="480"/>
      <c r="K20" s="480"/>
      <c r="L20" s="480"/>
      <c r="M20" s="480"/>
      <c r="N20" s="480"/>
      <c r="O20" s="480"/>
      <c r="P20" s="480"/>
      <c r="Q20" s="480"/>
      <c r="R20" s="480"/>
      <c r="S20" s="480"/>
      <c r="T20" s="480"/>
      <c r="U20" s="480"/>
      <c r="V20" s="480"/>
      <c r="W20" s="480"/>
      <c r="X20" s="480"/>
      <c r="Y20" s="481"/>
    </row>
    <row r="21" spans="1:25">
      <c r="A21" s="479"/>
      <c r="B21" s="480"/>
      <c r="C21" s="480"/>
      <c r="D21" s="480"/>
      <c r="E21" s="480"/>
      <c r="F21" s="480"/>
      <c r="G21" s="480"/>
      <c r="H21" s="480"/>
      <c r="I21" s="480"/>
      <c r="J21" s="480"/>
      <c r="K21" s="480"/>
      <c r="L21" s="480"/>
      <c r="M21" s="480"/>
      <c r="N21" s="480"/>
      <c r="O21" s="480"/>
      <c r="P21" s="480"/>
      <c r="Q21" s="480"/>
      <c r="R21" s="480"/>
      <c r="S21" s="480"/>
      <c r="T21" s="480"/>
      <c r="U21" s="480"/>
      <c r="V21" s="480"/>
      <c r="W21" s="480"/>
      <c r="X21" s="480"/>
      <c r="Y21" s="481"/>
    </row>
    <row r="22" spans="1:25">
      <c r="A22" s="479"/>
      <c r="B22" s="480"/>
      <c r="C22" s="480"/>
      <c r="D22" s="480"/>
      <c r="E22" s="480"/>
      <c r="F22" s="480"/>
      <c r="G22" s="480"/>
      <c r="H22" s="480"/>
      <c r="I22" s="480"/>
      <c r="J22" s="480"/>
      <c r="K22" s="480"/>
      <c r="L22" s="480"/>
      <c r="M22" s="480"/>
      <c r="N22" s="480"/>
      <c r="O22" s="480"/>
      <c r="P22" s="480"/>
      <c r="Q22" s="480"/>
      <c r="R22" s="480"/>
      <c r="S22" s="480"/>
      <c r="T22" s="480"/>
      <c r="U22" s="480"/>
      <c r="V22" s="480"/>
      <c r="W22" s="480"/>
      <c r="X22" s="480"/>
      <c r="Y22" s="481"/>
    </row>
    <row r="23" spans="1:25">
      <c r="A23" s="479"/>
      <c r="B23" s="480"/>
      <c r="C23" s="480"/>
      <c r="D23" s="480"/>
      <c r="E23" s="480"/>
      <c r="F23" s="480"/>
      <c r="G23" s="480"/>
      <c r="H23" s="480"/>
      <c r="I23" s="480"/>
      <c r="J23" s="480"/>
      <c r="K23" s="480"/>
      <c r="L23" s="480"/>
      <c r="M23" s="480"/>
      <c r="N23" s="480"/>
      <c r="O23" s="480"/>
      <c r="P23" s="480"/>
      <c r="Q23" s="480"/>
      <c r="R23" s="480"/>
      <c r="S23" s="480"/>
      <c r="T23" s="480"/>
      <c r="U23" s="480"/>
      <c r="V23" s="480"/>
      <c r="W23" s="480"/>
      <c r="X23" s="480"/>
      <c r="Y23" s="481"/>
    </row>
    <row r="24" spans="1:25">
      <c r="A24" s="479"/>
      <c r="B24" s="480"/>
      <c r="C24" s="480"/>
      <c r="D24" s="480"/>
      <c r="E24" s="480"/>
      <c r="F24" s="480"/>
      <c r="G24" s="480"/>
      <c r="H24" s="480"/>
      <c r="I24" s="480"/>
      <c r="J24" s="480"/>
      <c r="K24" s="480"/>
      <c r="L24" s="480"/>
      <c r="M24" s="480"/>
      <c r="N24" s="480"/>
      <c r="O24" s="480"/>
      <c r="P24" s="480"/>
      <c r="Q24" s="480"/>
      <c r="R24" s="480"/>
      <c r="S24" s="480"/>
      <c r="T24" s="480"/>
      <c r="U24" s="480"/>
      <c r="V24" s="480"/>
      <c r="W24" s="480"/>
      <c r="X24" s="480"/>
      <c r="Y24" s="481"/>
    </row>
    <row r="25" spans="1:25">
      <c r="A25" s="479"/>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481"/>
    </row>
    <row r="26" spans="1:25">
      <c r="A26" s="479"/>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481"/>
    </row>
    <row r="27" spans="1:25">
      <c r="A27" s="479"/>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481"/>
    </row>
    <row r="28" spans="1:25">
      <c r="A28" s="479"/>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481"/>
    </row>
    <row r="29" spans="1:25">
      <c r="A29" s="479"/>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1"/>
    </row>
    <row r="30" spans="1:25">
      <c r="A30" s="479"/>
      <c r="B30" s="480"/>
      <c r="C30" s="480"/>
      <c r="D30" s="480"/>
      <c r="E30" s="480"/>
      <c r="F30" s="480"/>
      <c r="G30" s="480"/>
      <c r="H30" s="480"/>
      <c r="I30" s="480"/>
      <c r="J30" s="480"/>
      <c r="K30" s="480"/>
      <c r="L30" s="480"/>
      <c r="M30" s="480"/>
      <c r="N30" s="480"/>
      <c r="O30" s="480"/>
      <c r="P30" s="480"/>
      <c r="Q30" s="480"/>
      <c r="R30" s="480"/>
      <c r="S30" s="480"/>
      <c r="T30" s="480"/>
      <c r="U30" s="480"/>
      <c r="V30" s="480"/>
      <c r="W30" s="480"/>
      <c r="X30" s="480"/>
      <c r="Y30" s="481"/>
    </row>
    <row r="31" spans="1:25">
      <c r="A31" s="482"/>
      <c r="B31" s="483"/>
      <c r="C31" s="483"/>
      <c r="D31" s="483"/>
      <c r="E31" s="483"/>
      <c r="F31" s="483"/>
      <c r="G31" s="483"/>
      <c r="H31" s="483"/>
      <c r="I31" s="483"/>
      <c r="J31" s="483"/>
      <c r="K31" s="483"/>
      <c r="L31" s="483"/>
      <c r="M31" s="483"/>
      <c r="N31" s="483"/>
      <c r="O31" s="483"/>
      <c r="P31" s="483"/>
      <c r="Q31" s="483"/>
      <c r="R31" s="483"/>
      <c r="S31" s="483"/>
      <c r="T31" s="483"/>
      <c r="U31" s="483"/>
      <c r="V31" s="483"/>
      <c r="W31" s="483"/>
      <c r="X31" s="483"/>
      <c r="Y31" s="484"/>
    </row>
    <row r="32" spans="1:25">
      <c r="A32" s="478" t="s">
        <v>151</v>
      </c>
      <c r="B32" s="485"/>
      <c r="C32" s="485"/>
      <c r="D32" s="485"/>
      <c r="E32" s="485"/>
      <c r="F32" s="485"/>
      <c r="G32" s="485"/>
      <c r="H32" s="485"/>
      <c r="I32" s="485"/>
      <c r="J32" s="485"/>
      <c r="K32" s="485"/>
      <c r="L32" s="485"/>
      <c r="M32" s="485"/>
      <c r="N32" s="485"/>
      <c r="O32" s="485"/>
      <c r="P32" s="485"/>
      <c r="Q32" s="485"/>
      <c r="R32" s="485"/>
      <c r="S32" s="485"/>
      <c r="T32" s="485"/>
      <c r="U32" s="485"/>
      <c r="V32" s="485"/>
      <c r="W32" s="485"/>
      <c r="X32" s="485"/>
      <c r="Y32" s="486"/>
    </row>
    <row r="33" spans="1:25">
      <c r="A33" s="487"/>
      <c r="B33" s="488"/>
      <c r="C33" s="488"/>
      <c r="D33" s="488"/>
      <c r="E33" s="488"/>
      <c r="F33" s="488"/>
      <c r="G33" s="488"/>
      <c r="H33" s="488"/>
      <c r="I33" s="488"/>
      <c r="J33" s="488"/>
      <c r="K33" s="488"/>
      <c r="L33" s="488"/>
      <c r="M33" s="488"/>
      <c r="N33" s="488"/>
      <c r="O33" s="488"/>
      <c r="P33" s="488"/>
      <c r="Q33" s="488"/>
      <c r="R33" s="488"/>
      <c r="S33" s="488"/>
      <c r="T33" s="488"/>
      <c r="U33" s="488"/>
      <c r="V33" s="488"/>
      <c r="W33" s="488"/>
      <c r="X33" s="488"/>
      <c r="Y33" s="489"/>
    </row>
    <row r="34" spans="1:25">
      <c r="A34" s="487"/>
      <c r="B34" s="488"/>
      <c r="C34" s="488"/>
      <c r="D34" s="488"/>
      <c r="E34" s="488"/>
      <c r="F34" s="488"/>
      <c r="G34" s="488"/>
      <c r="H34" s="488"/>
      <c r="I34" s="488"/>
      <c r="J34" s="488"/>
      <c r="K34" s="488"/>
      <c r="L34" s="488"/>
      <c r="M34" s="488"/>
      <c r="N34" s="488"/>
      <c r="O34" s="488"/>
      <c r="P34" s="488"/>
      <c r="Q34" s="488"/>
      <c r="R34" s="488"/>
      <c r="S34" s="488"/>
      <c r="T34" s="488"/>
      <c r="U34" s="488"/>
      <c r="V34" s="488"/>
      <c r="W34" s="488"/>
      <c r="X34" s="488"/>
      <c r="Y34" s="489"/>
    </row>
    <row r="35" spans="1:25">
      <c r="A35" s="487"/>
      <c r="B35" s="488"/>
      <c r="C35" s="488"/>
      <c r="D35" s="488"/>
      <c r="E35" s="488"/>
      <c r="F35" s="488"/>
      <c r="G35" s="488"/>
      <c r="H35" s="488"/>
      <c r="I35" s="488"/>
      <c r="J35" s="488"/>
      <c r="K35" s="488"/>
      <c r="L35" s="488"/>
      <c r="M35" s="488"/>
      <c r="N35" s="488"/>
      <c r="O35" s="488"/>
      <c r="P35" s="488"/>
      <c r="Q35" s="488"/>
      <c r="R35" s="488"/>
      <c r="S35" s="488"/>
      <c r="T35" s="488"/>
      <c r="U35" s="488"/>
      <c r="V35" s="488"/>
      <c r="W35" s="488"/>
      <c r="X35" s="488"/>
      <c r="Y35" s="489"/>
    </row>
    <row r="36" spans="1:25">
      <c r="A36" s="487"/>
      <c r="B36" s="488"/>
      <c r="C36" s="488"/>
      <c r="D36" s="488"/>
      <c r="E36" s="488"/>
      <c r="F36" s="488"/>
      <c r="G36" s="488"/>
      <c r="H36" s="488"/>
      <c r="I36" s="488"/>
      <c r="J36" s="488"/>
      <c r="K36" s="488"/>
      <c r="L36" s="488"/>
      <c r="M36" s="488"/>
      <c r="N36" s="488"/>
      <c r="O36" s="488"/>
      <c r="P36" s="488"/>
      <c r="Q36" s="488"/>
      <c r="R36" s="488"/>
      <c r="S36" s="488"/>
      <c r="T36" s="488"/>
      <c r="U36" s="488"/>
      <c r="V36" s="488"/>
      <c r="W36" s="488"/>
      <c r="X36" s="488"/>
      <c r="Y36" s="489"/>
    </row>
    <row r="37" spans="1:25">
      <c r="A37" s="487"/>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89"/>
    </row>
    <row r="38" spans="1:25">
      <c r="A38" s="487"/>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9"/>
    </row>
    <row r="39" spans="1:25">
      <c r="A39" s="487"/>
      <c r="B39" s="488"/>
      <c r="C39" s="488"/>
      <c r="D39" s="488"/>
      <c r="E39" s="488"/>
      <c r="F39" s="488"/>
      <c r="G39" s="488"/>
      <c r="H39" s="488"/>
      <c r="I39" s="488"/>
      <c r="J39" s="488"/>
      <c r="K39" s="488"/>
      <c r="L39" s="488"/>
      <c r="M39" s="488"/>
      <c r="N39" s="488"/>
      <c r="O39" s="488"/>
      <c r="P39" s="488"/>
      <c r="Q39" s="488"/>
      <c r="R39" s="488"/>
      <c r="S39" s="488"/>
      <c r="T39" s="488"/>
      <c r="U39" s="488"/>
      <c r="V39" s="488"/>
      <c r="W39" s="488"/>
      <c r="X39" s="488"/>
      <c r="Y39" s="489"/>
    </row>
    <row r="40" spans="1:25">
      <c r="A40" s="487"/>
      <c r="B40" s="488"/>
      <c r="C40" s="488"/>
      <c r="D40" s="488"/>
      <c r="E40" s="488"/>
      <c r="F40" s="488"/>
      <c r="G40" s="488"/>
      <c r="H40" s="488"/>
      <c r="I40" s="488"/>
      <c r="J40" s="488"/>
      <c r="K40" s="488"/>
      <c r="L40" s="488"/>
      <c r="M40" s="488"/>
      <c r="N40" s="488"/>
      <c r="O40" s="488"/>
      <c r="P40" s="488"/>
      <c r="Q40" s="488"/>
      <c r="R40" s="488"/>
      <c r="S40" s="488"/>
      <c r="T40" s="488"/>
      <c r="U40" s="488"/>
      <c r="V40" s="488"/>
      <c r="W40" s="488"/>
      <c r="X40" s="488"/>
      <c r="Y40" s="489"/>
    </row>
    <row r="41" spans="1:25">
      <c r="A41" s="487"/>
      <c r="B41" s="488"/>
      <c r="C41" s="488"/>
      <c r="D41" s="488"/>
      <c r="E41" s="488"/>
      <c r="F41" s="488"/>
      <c r="G41" s="488"/>
      <c r="H41" s="488"/>
      <c r="I41" s="488"/>
      <c r="J41" s="488"/>
      <c r="K41" s="488"/>
      <c r="L41" s="488"/>
      <c r="M41" s="488"/>
      <c r="N41" s="488"/>
      <c r="O41" s="488"/>
      <c r="P41" s="488"/>
      <c r="Q41" s="488"/>
      <c r="R41" s="488"/>
      <c r="S41" s="488"/>
      <c r="T41" s="488"/>
      <c r="U41" s="488"/>
      <c r="V41" s="488"/>
      <c r="W41" s="488"/>
      <c r="X41" s="488"/>
      <c r="Y41" s="489"/>
    </row>
    <row r="42" spans="1:25">
      <c r="A42" s="490"/>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2"/>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xCRcF6/JwY4GD7gjo9TIiThxdlad3+1geB4oahfESYx+d2Xs2B6QPF4PbmvYB7hILrE0SKHY4XKspNvSdCUv/g==" saltValue="qyuVitCdT1ZiLZvWZ8pBfA==" spinCount="100000" sheet="1" formatCells="0" formatColumns="0" formatRows="0" insertColumns="0" insertRows="0" insertHyperlinks="0" deleteColumns="0" deleteRows="0"/>
  <mergeCells count="5">
    <mergeCell ref="A1:Y1"/>
    <mergeCell ref="A2:Y2"/>
    <mergeCell ref="A3:Y3"/>
    <mergeCell ref="A4:Y31"/>
    <mergeCell ref="A32:Y42"/>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37</vt:i4>
      </vt:variant>
    </vt:vector>
  </HeadingPairs>
  <TitlesOfParts>
    <vt:vector size="77" baseType="lpstr">
      <vt:lpstr>【非表示】変更履歴</vt:lpstr>
      <vt:lpstr>表紙様式第1別紙</vt:lpstr>
      <vt:lpstr>記入上の注意(2者)</vt:lpstr>
      <vt:lpstr>【非表示】記入上の注意</vt:lpstr>
      <vt:lpstr>1.代表事業者_1</vt:lpstr>
      <vt:lpstr>2.代表事業者_2</vt:lpstr>
      <vt:lpstr>3.共同事業者</vt:lpstr>
      <vt:lpstr>4.グループ申請</vt:lpstr>
      <vt:lpstr>5.役割分担</vt:lpstr>
      <vt:lpstr>別紙2-2.代表事業者2者(1)</vt:lpstr>
      <vt:lpstr>別紙2-3.代表事業者2者(2)</vt:lpstr>
      <vt:lpstr>別紙2-4.代表事業者2者(3)</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'2.代表事業者_2'!Print_Area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'別紙2-2.代表事業者2者(1)'!Print_Area</vt:lpstr>
      <vt:lpstr>'別紙2-3.代表事業者2者(2)'!Print_Area</vt:lpstr>
      <vt:lpstr>'別紙2-4.代表事業者2者(3)'!Print_Area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2026-03-17T02:38:54Z</cp:lastPrinted>
  <dcterms:created xsi:type="dcterms:W3CDTF">2021-08-13T03:59:24Z</dcterms:created>
  <dcterms:modified xsi:type="dcterms:W3CDTF">2026-03-17T07:23:45Z</dcterms:modified>
</cp:coreProperties>
</file>